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28" i="2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27"/>
  <c r="E25"/>
  <c r="E8"/>
  <c r="E9"/>
  <c r="E10"/>
  <c r="E11"/>
  <c r="E12"/>
  <c r="E13"/>
  <c r="E14"/>
  <c r="E15"/>
  <c r="E16"/>
  <c r="E17"/>
  <c r="E18"/>
  <c r="E19"/>
  <c r="E20"/>
  <c r="E21"/>
  <c r="E22"/>
  <c r="E23"/>
  <c r="E24"/>
  <c r="E7"/>
  <c r="D47"/>
  <c r="C47"/>
  <c r="D27"/>
  <c r="C27"/>
  <c r="D7"/>
  <c r="D25" s="1"/>
  <c r="C25"/>
</calcChain>
</file>

<file path=xl/sharedStrings.xml><?xml version="1.0" encoding="utf-8"?>
<sst xmlns="http://schemas.openxmlformats.org/spreadsheetml/2006/main" count="61" uniqueCount="60">
  <si>
    <t>Сведения о численности муниципальных служащих Ровненского сельсовета,</t>
  </si>
  <si>
    <t>выборных должностных лиц сельсовета, осуществляющих  свои полномочия</t>
  </si>
  <si>
    <t xml:space="preserve">на постоянной основе, работников, оплата труда которых осуществляется  </t>
  </si>
  <si>
    <t>№ п/п</t>
  </si>
  <si>
    <t>наименование показателя</t>
  </si>
  <si>
    <t>значение</t>
  </si>
  <si>
    <t xml:space="preserve">численность муниципальных служащих сельосвета, выборных должностных лиц сельсовета, осуществляющих свои полномочия на постоянной основе за отчетный период, человек </t>
  </si>
  <si>
    <t xml:space="preserve">Фактические затраты на денежное содержание муниципальных служащих сельсовета выборных должностных лиц сельсовета, осуществляющих свои полномочия на постоянной основе за отчетный период, человек </t>
  </si>
  <si>
    <t>численность работников оплата труда которых осуществляется  за счет средств местного бюджета, за отчетный период, человек</t>
  </si>
  <si>
    <t>Сведения о ходе исполнения бюджета Ровненского сельсовета</t>
  </si>
  <si>
    <t>(руб.)</t>
  </si>
  <si>
    <t>№строки</t>
  </si>
  <si>
    <t>Наименование</t>
  </si>
  <si>
    <t>Утверждено</t>
  </si>
  <si>
    <t>Исполнено</t>
  </si>
  <si>
    <t>(Руб.)</t>
  </si>
  <si>
    <t>Руб.</t>
  </si>
  <si>
    <t>%</t>
  </si>
  <si>
    <t xml:space="preserve"> </t>
  </si>
  <si>
    <t>Доходы собственные</t>
  </si>
  <si>
    <t>Налоги на доходы</t>
  </si>
  <si>
    <t>Налог на совокупный доход</t>
  </si>
  <si>
    <t>Земельный налог</t>
  </si>
  <si>
    <t>Акцизы по подакцизеым товарам( продукции), производимым на территории Российской Федерации</t>
  </si>
  <si>
    <t>Доходы от продажи материальных и нематериальных активов</t>
  </si>
  <si>
    <t>Доходы от использования имущества , находящегося в государственной и муниципальной собственности</t>
  </si>
  <si>
    <t>Доходы от оказания платных услуг и компенсации затрат государства</t>
  </si>
  <si>
    <t>Дотации  бюджетам  поселений на выравнивание  бюджетной обеспеченности (ФФП)</t>
  </si>
  <si>
    <t>Дотация на выравнивание бюджетной обеспеченности из средств краевого бюджета</t>
  </si>
  <si>
    <t>Субвенция на осуществление  полномочий по первичному  воинскому  учету.</t>
  </si>
  <si>
    <t>Прочие межбюджетные трансферты</t>
  </si>
  <si>
    <t>Субсидии на организацию и роведение аккарицидных обработок мест местного отдыха населения</t>
  </si>
  <si>
    <t>Субвенция на выполнение гос. Полномочий  по администрат.комиссиям</t>
  </si>
  <si>
    <t>Субсидии на содержание автомобильных дорог общего пользования местного значения городских округов , городов и сельских поселений</t>
  </si>
  <si>
    <t>ВСЕГО доходов</t>
  </si>
  <si>
    <t>РАСХОДЫ</t>
  </si>
  <si>
    <t>Администрация Ровненского сельсовета</t>
  </si>
  <si>
    <t>Функционирование высшего должностного лица муниципального образования (глава муниципального образования)</t>
  </si>
  <si>
    <t>Центральный аппарат</t>
  </si>
  <si>
    <t>Расходы на финансирование админ.комиссии</t>
  </si>
  <si>
    <t>Резервные фонды</t>
  </si>
  <si>
    <t>Другие общегосударственные вопросы</t>
  </si>
  <si>
    <t>Национальная   оборона</t>
  </si>
  <si>
    <t>Осуществление первичного воинского учета на территориях, где отсутствуют военные комиссариаты</t>
  </si>
  <si>
    <t>Обеспечение первичных мер пожарной безопасности</t>
  </si>
  <si>
    <t>Содержание автомобильных дорог общего пользования местного значения</t>
  </si>
  <si>
    <t>Субсидии бюджетам муниципальных образований на содержание дорог общего пользования местного значения</t>
  </si>
  <si>
    <t>Софинансирование содержания автомобильных дорог общего пользования</t>
  </si>
  <si>
    <t>Жилищно –коммунальное хозяйство</t>
  </si>
  <si>
    <t>Культура</t>
  </si>
  <si>
    <t>МБУК «Ровненский СКИФСДЦ»</t>
  </si>
  <si>
    <t>Здравоохранение Другие вопросы в области здравоохранения</t>
  </si>
  <si>
    <t>Акарицидная обработка</t>
  </si>
  <si>
    <t>Акарицидная обработка - софинансирование</t>
  </si>
  <si>
    <t>Всего расходов</t>
  </si>
  <si>
    <t>за счет средств местного бюджета за  3 квартал 2014 г.</t>
  </si>
  <si>
    <t>за 3 квартал  2014 год</t>
  </si>
  <si>
    <t>Налоги на имущество в том числе:</t>
  </si>
  <si>
    <t>Субсидия на реализацию мероприятий по энергосбережению</t>
  </si>
  <si>
    <t>региональные выплаты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</si>
</sst>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vertical="top"/>
    </xf>
    <xf numFmtId="0" fontId="1" fillId="0" borderId="1" xfId="0" applyFont="1" applyBorder="1"/>
    <xf numFmtId="0" fontId="1" fillId="0" borderId="1" xfId="0" applyFont="1" applyFill="1" applyBorder="1"/>
    <xf numFmtId="0" fontId="0" fillId="0" borderId="1" xfId="0" applyBorder="1"/>
    <xf numFmtId="4" fontId="0" fillId="0" borderId="1" xfId="0" applyNumberFormat="1" applyBorder="1"/>
    <xf numFmtId="0" fontId="0" fillId="0" borderId="5" xfId="0" applyBorder="1"/>
    <xf numFmtId="4" fontId="0" fillId="0" borderId="5" xfId="0" applyNumberFormat="1" applyBorder="1"/>
    <xf numFmtId="0" fontId="0" fillId="0" borderId="0" xfId="0" applyBorder="1"/>
    <xf numFmtId="4" fontId="0" fillId="0" borderId="0" xfId="0" applyNumberFormat="1"/>
    <xf numFmtId="0" fontId="1" fillId="0" borderId="2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4" fontId="0" fillId="2" borderId="1" xfId="0" applyNumberFormat="1" applyFill="1" applyBorder="1"/>
    <xf numFmtId="4" fontId="0" fillId="3" borderId="1" xfId="0" applyNumberFormat="1" applyFill="1" applyBorder="1"/>
    <xf numFmtId="0" fontId="0" fillId="3" borderId="1" xfId="0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11"/>
  <sheetViews>
    <sheetView tabSelected="1" topLeftCell="A4" workbookViewId="0">
      <selection activeCell="H12" sqref="H12"/>
    </sheetView>
  </sheetViews>
  <sheetFormatPr defaultRowHeight="15"/>
  <cols>
    <col min="3" max="3" width="42.42578125" customWidth="1"/>
    <col min="4" max="4" width="29.140625" customWidth="1"/>
  </cols>
  <sheetData>
    <row r="3" spans="1:4" ht="15.75">
      <c r="A3" s="1" t="s">
        <v>0</v>
      </c>
      <c r="B3" s="1"/>
      <c r="C3" s="1"/>
      <c r="D3" s="1"/>
    </row>
    <row r="4" spans="1:4" ht="15.75">
      <c r="A4" s="1" t="s">
        <v>1</v>
      </c>
      <c r="B4" s="1"/>
      <c r="C4" s="1"/>
      <c r="D4" s="1"/>
    </row>
    <row r="5" spans="1:4" ht="15.75">
      <c r="A5" s="1" t="s">
        <v>2</v>
      </c>
      <c r="B5" s="1"/>
      <c r="C5" s="1"/>
      <c r="D5" s="1"/>
    </row>
    <row r="6" spans="1:4" ht="15.75">
      <c r="A6" s="1" t="s">
        <v>55</v>
      </c>
      <c r="B6" s="1"/>
      <c r="C6" s="1"/>
      <c r="D6" s="1"/>
    </row>
    <row r="7" spans="1:4" ht="15.75">
      <c r="A7" s="2"/>
      <c r="B7" s="2"/>
      <c r="C7" s="2"/>
      <c r="D7" s="2"/>
    </row>
    <row r="8" spans="1:4" ht="15.75">
      <c r="A8" s="3" t="s">
        <v>3</v>
      </c>
      <c r="B8" s="4" t="s">
        <v>4</v>
      </c>
      <c r="C8" s="5"/>
      <c r="D8" s="3" t="s">
        <v>5</v>
      </c>
    </row>
    <row r="9" spans="1:4" ht="108.75" customHeight="1">
      <c r="A9" s="6">
        <v>1</v>
      </c>
      <c r="B9" s="15" t="s">
        <v>6</v>
      </c>
      <c r="C9" s="16"/>
      <c r="D9" s="7">
        <v>7</v>
      </c>
    </row>
    <row r="10" spans="1:4" ht="96.75" customHeight="1">
      <c r="A10" s="6">
        <v>2</v>
      </c>
      <c r="B10" s="15" t="s">
        <v>7</v>
      </c>
      <c r="C10" s="16"/>
      <c r="D10" s="7">
        <v>957759.23</v>
      </c>
    </row>
    <row r="11" spans="1:4" ht="75.75" customHeight="1">
      <c r="A11" s="6">
        <v>3</v>
      </c>
      <c r="B11" s="15" t="s">
        <v>8</v>
      </c>
      <c r="C11" s="16"/>
      <c r="D11" s="8">
        <v>6</v>
      </c>
    </row>
  </sheetData>
  <mergeCells count="3">
    <mergeCell ref="B9:C9"/>
    <mergeCell ref="B10:C10"/>
    <mergeCell ref="B11:C1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9"/>
  <sheetViews>
    <sheetView topLeftCell="A30" workbookViewId="0">
      <selection activeCell="E52" sqref="E52"/>
    </sheetView>
  </sheetViews>
  <sheetFormatPr defaultRowHeight="15"/>
  <cols>
    <col min="2" max="2" width="76.42578125" customWidth="1"/>
    <col min="3" max="3" width="12.7109375" customWidth="1"/>
    <col min="4" max="4" width="14.85546875" customWidth="1"/>
    <col min="5" max="5" width="17" customWidth="1"/>
  </cols>
  <sheetData>
    <row r="1" spans="1:16">
      <c r="B1" t="s">
        <v>9</v>
      </c>
    </row>
    <row r="2" spans="1:16">
      <c r="B2" t="s">
        <v>56</v>
      </c>
      <c r="C2" s="14"/>
    </row>
    <row r="3" spans="1:16">
      <c r="E3" t="s">
        <v>10</v>
      </c>
    </row>
    <row r="4" spans="1:16">
      <c r="A4" s="9" t="s">
        <v>11</v>
      </c>
      <c r="B4" s="9" t="s">
        <v>12</v>
      </c>
      <c r="C4" s="9" t="s">
        <v>13</v>
      </c>
      <c r="D4" s="9" t="s">
        <v>14</v>
      </c>
      <c r="E4" s="9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</row>
    <row r="5" spans="1:16">
      <c r="A5" s="9"/>
      <c r="B5" s="9"/>
      <c r="C5" s="9" t="s">
        <v>15</v>
      </c>
      <c r="D5" s="9" t="s">
        <v>16</v>
      </c>
      <c r="E5" s="9" t="s">
        <v>17</v>
      </c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</row>
    <row r="6" spans="1:16">
      <c r="A6" s="9">
        <v>1</v>
      </c>
      <c r="B6" s="9" t="s">
        <v>18</v>
      </c>
      <c r="C6" s="9">
        <v>11</v>
      </c>
      <c r="D6" s="9">
        <v>12</v>
      </c>
      <c r="E6" s="9">
        <v>13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1:16">
      <c r="A7" s="9">
        <v>1</v>
      </c>
      <c r="B7" s="9" t="s">
        <v>19</v>
      </c>
      <c r="C7" s="10">
        <v>1539404</v>
      </c>
      <c r="D7" s="10">
        <f>D8+D9+D10+D12+D13+D14+D15</f>
        <v>947947.85999999987</v>
      </c>
      <c r="E7" s="9">
        <f>D7*100/C7</f>
        <v>61.578887673411259</v>
      </c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</row>
    <row r="8" spans="1:16">
      <c r="A8" s="9">
        <v>2</v>
      </c>
      <c r="B8" s="9" t="s">
        <v>20</v>
      </c>
      <c r="C8" s="18">
        <v>267304</v>
      </c>
      <c r="D8" s="10">
        <v>183914.54</v>
      </c>
      <c r="E8" s="9">
        <f t="shared" ref="E8:E24" si="0">D8*100/C8</f>
        <v>68.803512106066506</v>
      </c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</row>
    <row r="9" spans="1:16">
      <c r="A9" s="9">
        <v>3</v>
      </c>
      <c r="B9" s="9" t="s">
        <v>21</v>
      </c>
      <c r="C9" s="18">
        <v>300000</v>
      </c>
      <c r="D9" s="9">
        <v>232726.01</v>
      </c>
      <c r="E9" s="9">
        <f t="shared" si="0"/>
        <v>77.575336666666672</v>
      </c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</row>
    <row r="10" spans="1:16">
      <c r="A10" s="9">
        <v>4</v>
      </c>
      <c r="B10" s="9" t="s">
        <v>57</v>
      </c>
      <c r="C10" s="18">
        <v>185000</v>
      </c>
      <c r="D10" s="10">
        <v>123120.45</v>
      </c>
      <c r="E10" s="9">
        <f t="shared" si="0"/>
        <v>66.55159459459459</v>
      </c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</row>
    <row r="11" spans="1:16">
      <c r="A11" s="9"/>
      <c r="B11" s="9" t="s">
        <v>22</v>
      </c>
      <c r="C11" s="18">
        <v>150000</v>
      </c>
      <c r="D11" s="10">
        <v>114981.31</v>
      </c>
      <c r="E11" s="9">
        <f t="shared" si="0"/>
        <v>76.654206666666667</v>
      </c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</row>
    <row r="12" spans="1:16">
      <c r="A12" s="9">
        <v>6</v>
      </c>
      <c r="B12" s="9" t="s">
        <v>23</v>
      </c>
      <c r="C12" s="18">
        <v>187100</v>
      </c>
      <c r="D12" s="10">
        <v>103872.2</v>
      </c>
      <c r="E12" s="9">
        <f t="shared" si="0"/>
        <v>55.516942811330836</v>
      </c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</row>
    <row r="13" spans="1:16">
      <c r="A13" s="9">
        <v>7</v>
      </c>
      <c r="B13" s="9" t="s">
        <v>24</v>
      </c>
      <c r="C13" s="19">
        <v>20000</v>
      </c>
      <c r="D13" s="10">
        <v>16351.55</v>
      </c>
      <c r="E13" s="9">
        <f t="shared" si="0"/>
        <v>81.757750000000001</v>
      </c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</row>
    <row r="14" spans="1:16">
      <c r="A14" s="9">
        <v>8</v>
      </c>
      <c r="B14" s="9" t="s">
        <v>25</v>
      </c>
      <c r="C14" s="18">
        <v>450000</v>
      </c>
      <c r="D14" s="10">
        <v>184300.93</v>
      </c>
      <c r="E14" s="9">
        <f t="shared" si="0"/>
        <v>40.955762222222219</v>
      </c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</row>
    <row r="15" spans="1:16">
      <c r="A15" s="9">
        <v>9</v>
      </c>
      <c r="B15" s="9" t="s">
        <v>26</v>
      </c>
      <c r="C15" s="19">
        <v>130000</v>
      </c>
      <c r="D15" s="10">
        <v>103662.18</v>
      </c>
      <c r="E15" s="9">
        <f t="shared" si="0"/>
        <v>79.740138461538464</v>
      </c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</row>
    <row r="16" spans="1:16">
      <c r="A16" s="9">
        <v>10</v>
      </c>
      <c r="B16" s="9" t="s">
        <v>27</v>
      </c>
      <c r="C16" s="18">
        <v>2205500</v>
      </c>
      <c r="D16" s="10">
        <v>1982200</v>
      </c>
      <c r="E16" s="9">
        <f t="shared" si="0"/>
        <v>89.875311720698249</v>
      </c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</row>
    <row r="17" spans="1:16">
      <c r="A17" s="9">
        <v>11</v>
      </c>
      <c r="B17" s="9" t="s">
        <v>28</v>
      </c>
      <c r="C17" s="18">
        <v>336982</v>
      </c>
      <c r="D17" s="10">
        <v>252736</v>
      </c>
      <c r="E17" s="9">
        <f t="shared" si="0"/>
        <v>74.999851624122357</v>
      </c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</row>
    <row r="18" spans="1:16">
      <c r="A18" s="9">
        <v>12</v>
      </c>
      <c r="B18" s="9" t="s">
        <v>29</v>
      </c>
      <c r="C18" s="18">
        <v>76900</v>
      </c>
      <c r="D18" s="10">
        <v>57676</v>
      </c>
      <c r="E18" s="9">
        <f t="shared" si="0"/>
        <v>75.001300390117038</v>
      </c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</row>
    <row r="19" spans="1:16">
      <c r="A19" s="9">
        <v>13</v>
      </c>
      <c r="B19" s="9" t="s">
        <v>30</v>
      </c>
      <c r="C19" s="18">
        <v>3153100</v>
      </c>
      <c r="D19" s="9">
        <v>1813450</v>
      </c>
      <c r="E19" s="9">
        <f t="shared" si="0"/>
        <v>57.513240937490089</v>
      </c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</row>
    <row r="20" spans="1:16">
      <c r="A20" s="9">
        <v>14</v>
      </c>
      <c r="B20" s="9" t="s">
        <v>58</v>
      </c>
      <c r="C20" s="19">
        <v>98901</v>
      </c>
      <c r="D20" s="9">
        <v>98901</v>
      </c>
      <c r="E20" s="9">
        <f t="shared" si="0"/>
        <v>100</v>
      </c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</row>
    <row r="21" spans="1:16">
      <c r="A21" s="9">
        <v>15</v>
      </c>
      <c r="B21" s="9" t="s">
        <v>31</v>
      </c>
      <c r="C21" s="18">
        <v>19200</v>
      </c>
      <c r="D21" s="9">
        <v>19200</v>
      </c>
      <c r="E21" s="9">
        <f t="shared" si="0"/>
        <v>100</v>
      </c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</row>
    <row r="22" spans="1:16">
      <c r="A22" s="9">
        <v>16</v>
      </c>
      <c r="B22" s="9" t="s">
        <v>32</v>
      </c>
      <c r="C22" s="18">
        <v>2900</v>
      </c>
      <c r="D22" s="9">
        <v>2175</v>
      </c>
      <c r="E22" s="9">
        <f t="shared" si="0"/>
        <v>75</v>
      </c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</row>
    <row r="23" spans="1:16">
      <c r="A23" s="9">
        <v>17</v>
      </c>
      <c r="B23" s="9" t="s">
        <v>33</v>
      </c>
      <c r="C23" s="18">
        <v>103800</v>
      </c>
      <c r="D23" s="9">
        <v>103800</v>
      </c>
      <c r="E23" s="9">
        <f t="shared" si="0"/>
        <v>100</v>
      </c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</row>
    <row r="24" spans="1:16">
      <c r="A24" s="9">
        <v>18</v>
      </c>
      <c r="B24" s="9" t="s">
        <v>59</v>
      </c>
      <c r="C24" s="18">
        <v>21845</v>
      </c>
      <c r="D24" s="9">
        <v>21845</v>
      </c>
      <c r="E24" s="9">
        <f t="shared" si="0"/>
        <v>100</v>
      </c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</row>
    <row r="25" spans="1:16">
      <c r="A25" s="9">
        <v>19</v>
      </c>
      <c r="B25" s="9" t="s">
        <v>34</v>
      </c>
      <c r="C25" s="17">
        <f>C7+C16+C17+C18+C19+C20+C21+C22+C23+C24</f>
        <v>7558532</v>
      </c>
      <c r="D25" s="17">
        <f>D7+D16+D17+D18+D19+D20+D21+D22+D23+D24</f>
        <v>5299930.8599999994</v>
      </c>
      <c r="E25" s="9">
        <f>D25*100/C25</f>
        <v>70.11852116257495</v>
      </c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</row>
    <row r="26" spans="1:16">
      <c r="A26" s="9"/>
      <c r="B26" s="9" t="s">
        <v>35</v>
      </c>
      <c r="C26" s="9"/>
      <c r="D26" s="9"/>
      <c r="E26" s="9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</row>
    <row r="27" spans="1:16">
      <c r="A27" s="9">
        <v>1</v>
      </c>
      <c r="B27" s="9" t="s">
        <v>36</v>
      </c>
      <c r="C27" s="10">
        <f>C29+C30+C31+C32+C33+C44+C45</f>
        <v>3052097.2</v>
      </c>
      <c r="D27" s="10">
        <f>D29+D30+D31+D33+D44+D45</f>
        <v>2037939.2400000002</v>
      </c>
      <c r="E27" s="9">
        <f>D27*100/C27</f>
        <v>66.771767294960341</v>
      </c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</row>
    <row r="28" spans="1:16">
      <c r="A28" s="9"/>
      <c r="B28" s="9"/>
      <c r="C28" s="9"/>
      <c r="D28" s="9"/>
      <c r="E28" s="9" t="e">
        <f t="shared" ref="E28:E47" si="1">D28*100/C28</f>
        <v>#DIV/0!</v>
      </c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</row>
    <row r="29" spans="1:16">
      <c r="A29" s="9">
        <v>2</v>
      </c>
      <c r="B29" s="9" t="s">
        <v>37</v>
      </c>
      <c r="C29" s="10">
        <v>474000</v>
      </c>
      <c r="D29" s="10">
        <v>353217.35</v>
      </c>
      <c r="E29" s="9">
        <f t="shared" si="1"/>
        <v>74.518428270042193</v>
      </c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</row>
    <row r="30" spans="1:16">
      <c r="A30" s="9">
        <v>3</v>
      </c>
      <c r="B30" s="9" t="s">
        <v>38</v>
      </c>
      <c r="C30" s="10">
        <v>1807818</v>
      </c>
      <c r="D30" s="10">
        <v>1234456.04</v>
      </c>
      <c r="E30" s="9">
        <f t="shared" si="1"/>
        <v>68.284309593111701</v>
      </c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</row>
    <row r="31" spans="1:16">
      <c r="A31" s="9">
        <v>4</v>
      </c>
      <c r="B31" s="9" t="s">
        <v>39</v>
      </c>
      <c r="C31" s="10">
        <v>2900</v>
      </c>
      <c r="D31" s="9">
        <v>1780</v>
      </c>
      <c r="E31" s="9">
        <f t="shared" si="1"/>
        <v>61.379310344827587</v>
      </c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</row>
    <row r="32" spans="1:16">
      <c r="A32" s="9">
        <v>5</v>
      </c>
      <c r="B32" s="9" t="s">
        <v>40</v>
      </c>
      <c r="C32" s="10">
        <v>4500</v>
      </c>
      <c r="D32" s="9">
        <v>0</v>
      </c>
      <c r="E32" s="9">
        <f t="shared" si="1"/>
        <v>0</v>
      </c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</row>
    <row r="33" spans="1:16">
      <c r="A33" s="9">
        <v>6</v>
      </c>
      <c r="B33" s="9" t="s">
        <v>41</v>
      </c>
      <c r="C33" s="10">
        <v>741375.2</v>
      </c>
      <c r="D33" s="10">
        <v>426981.85</v>
      </c>
      <c r="E33" s="9">
        <f t="shared" si="1"/>
        <v>57.593220005201147</v>
      </c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</row>
    <row r="34" spans="1:16">
      <c r="A34" s="9">
        <v>7</v>
      </c>
      <c r="B34" s="9" t="s">
        <v>42</v>
      </c>
      <c r="C34" s="10">
        <v>76900</v>
      </c>
      <c r="D34" s="10">
        <v>43536.65</v>
      </c>
      <c r="E34" s="9">
        <f t="shared" si="1"/>
        <v>56.614629388816645</v>
      </c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</row>
    <row r="35" spans="1:16">
      <c r="A35" s="9">
        <v>8</v>
      </c>
      <c r="B35" s="9" t="s">
        <v>43</v>
      </c>
      <c r="C35" s="10">
        <v>76900</v>
      </c>
      <c r="D35" s="10">
        <v>43536.65</v>
      </c>
      <c r="E35" s="9">
        <f t="shared" si="1"/>
        <v>56.614629388816645</v>
      </c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</row>
    <row r="36" spans="1:16">
      <c r="A36" s="9">
        <v>9</v>
      </c>
      <c r="B36" s="9" t="s">
        <v>44</v>
      </c>
      <c r="C36" s="10">
        <v>20500</v>
      </c>
      <c r="D36" s="10">
        <v>1584</v>
      </c>
      <c r="E36" s="9">
        <f t="shared" si="1"/>
        <v>7.7268292682926827</v>
      </c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</row>
    <row r="37" spans="1:16">
      <c r="A37" s="9">
        <v>10</v>
      </c>
      <c r="B37" s="9" t="s">
        <v>45</v>
      </c>
      <c r="C37" s="10">
        <v>187100</v>
      </c>
      <c r="D37" s="9">
        <v>75996.2</v>
      </c>
      <c r="E37" s="9">
        <f t="shared" si="1"/>
        <v>40.617958311063603</v>
      </c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</row>
    <row r="38" spans="1:16">
      <c r="A38" s="9">
        <v>11</v>
      </c>
      <c r="B38" s="9" t="s">
        <v>46</v>
      </c>
      <c r="C38" s="10">
        <v>103800</v>
      </c>
      <c r="D38" s="9">
        <v>51900</v>
      </c>
      <c r="E38" s="9">
        <f t="shared" si="1"/>
        <v>50</v>
      </c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</row>
    <row r="39" spans="1:16">
      <c r="A39" s="9">
        <v>12</v>
      </c>
      <c r="B39" s="9" t="s">
        <v>47</v>
      </c>
      <c r="C39" s="9">
        <v>103.8</v>
      </c>
      <c r="D39" s="9">
        <v>103.8</v>
      </c>
      <c r="E39" s="9">
        <f t="shared" si="1"/>
        <v>100</v>
      </c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</row>
    <row r="40" spans="1:16">
      <c r="A40" s="9">
        <v>13</v>
      </c>
      <c r="B40" s="9" t="s">
        <v>48</v>
      </c>
      <c r="C40" s="10">
        <v>726720.81</v>
      </c>
      <c r="D40" s="10">
        <v>476811.69</v>
      </c>
      <c r="E40" s="9">
        <f t="shared" si="1"/>
        <v>65.611398963516677</v>
      </c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</row>
    <row r="41" spans="1:16">
      <c r="A41" s="9">
        <v>14</v>
      </c>
      <c r="B41" s="9" t="s">
        <v>49</v>
      </c>
      <c r="C41" s="10">
        <v>3371245</v>
      </c>
      <c r="D41" s="10">
        <v>2190800</v>
      </c>
      <c r="E41" s="9">
        <f t="shared" si="1"/>
        <v>64.984894304626337</v>
      </c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</row>
    <row r="42" spans="1:16">
      <c r="A42" s="9">
        <v>15</v>
      </c>
      <c r="B42" s="9" t="s">
        <v>50</v>
      </c>
      <c r="C42" s="10">
        <v>3371245</v>
      </c>
      <c r="D42" s="10">
        <v>2190800</v>
      </c>
      <c r="E42" s="9">
        <f t="shared" si="1"/>
        <v>64.984894304626337</v>
      </c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</row>
    <row r="43" spans="1:16">
      <c r="A43" s="9">
        <v>16</v>
      </c>
      <c r="B43" s="9" t="s">
        <v>51</v>
      </c>
      <c r="C43" s="10"/>
      <c r="D43" s="9">
        <v>0</v>
      </c>
      <c r="E43" s="9" t="e">
        <f t="shared" si="1"/>
        <v>#DIV/0!</v>
      </c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</row>
    <row r="44" spans="1:16">
      <c r="A44" s="9">
        <v>17</v>
      </c>
      <c r="B44" s="9" t="s">
        <v>52</v>
      </c>
      <c r="C44" s="10">
        <v>19200</v>
      </c>
      <c r="D44" s="9">
        <v>19200</v>
      </c>
      <c r="E44" s="9">
        <f t="shared" si="1"/>
        <v>100</v>
      </c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</row>
    <row r="45" spans="1:16">
      <c r="A45" s="9">
        <v>18</v>
      </c>
      <c r="B45" s="9" t="s">
        <v>53</v>
      </c>
      <c r="C45" s="10">
        <v>2304</v>
      </c>
      <c r="D45" s="9">
        <v>2304</v>
      </c>
      <c r="E45" s="9">
        <f t="shared" si="1"/>
        <v>100</v>
      </c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</row>
    <row r="46" spans="1:16">
      <c r="A46" s="9">
        <v>19</v>
      </c>
      <c r="B46" s="9" t="s">
        <v>30</v>
      </c>
      <c r="C46" s="10">
        <v>469203</v>
      </c>
      <c r="D46" s="10">
        <v>351900</v>
      </c>
      <c r="E46" s="9">
        <f t="shared" si="1"/>
        <v>74.999520463424147</v>
      </c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</row>
    <row r="47" spans="1:16">
      <c r="A47" s="11"/>
      <c r="B47" s="11" t="s">
        <v>54</v>
      </c>
      <c r="C47" s="12">
        <f>C27+C34+C36+C37+C38+C39+C40+C41+C46</f>
        <v>8007669.8100000005</v>
      </c>
      <c r="D47" s="12">
        <f>D27+D34+D36+D37+D38+D39+D40+D41+D46</f>
        <v>5230571.58</v>
      </c>
      <c r="E47" s="9">
        <f t="shared" si="1"/>
        <v>65.31952121037817</v>
      </c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</row>
    <row r="48" spans="1:16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</row>
    <row r="49" spans="1:16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</row>
    <row r="50" spans="1:16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</row>
    <row r="51" spans="1:16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</row>
    <row r="52" spans="1:16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</row>
    <row r="53" spans="1:16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</row>
    <row r="54" spans="1:16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</row>
    <row r="55" spans="1:16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</row>
    <row r="56" spans="1:16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</row>
    <row r="57" spans="1:16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</row>
    <row r="58" spans="1:16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</row>
    <row r="59" spans="1:16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</row>
    <row r="60" spans="1:16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</row>
    <row r="61" spans="1:16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</row>
    <row r="62" spans="1:16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</row>
    <row r="63" spans="1:16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</row>
    <row r="64" spans="1:16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</row>
    <row r="65" spans="1:16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</row>
    <row r="66" spans="1:16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</row>
    <row r="67" spans="1:16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</row>
    <row r="68" spans="1:16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</row>
    <row r="69" spans="1:16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</row>
  </sheetData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2014-10-16T02:05:20Z</dcterms:modified>
</cp:coreProperties>
</file>