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190" firstSheet="2" activeTab="2"/>
  </bookViews>
  <sheets>
    <sheet name="Общий" sheetId="1" r:id="rId1"/>
    <sheet name="БСыры" sheetId="2" r:id="rId2"/>
    <sheet name="Ровн" sheetId="3" r:id="rId3"/>
  </sheets>
  <definedNames>
    <definedName name="_xlnm.Print_Area" localSheetId="1">'БСыры'!$A$1:$K$27</definedName>
    <definedName name="_xlnm.Print_Area" localSheetId="0">'Общий'!$A$1:$K$44</definedName>
    <definedName name="_xlnm.Print_Area" localSheetId="2">'Ровн'!$A$1:$K$32</definedName>
  </definedNames>
  <calcPr fullCalcOnLoad="1"/>
</workbook>
</file>

<file path=xl/sharedStrings.xml><?xml version="1.0" encoding="utf-8"?>
<sst xmlns="http://schemas.openxmlformats.org/spreadsheetml/2006/main" count="254" uniqueCount="118">
  <si>
    <t>№</t>
  </si>
  <si>
    <t>Наименование целей и показателей достижения целей (целевых ориентиров)</t>
  </si>
  <si>
    <t>Единица измерения</t>
  </si>
  <si>
    <t>2005 факт</t>
  </si>
  <si>
    <t>Целевые ориентиры Программы социально-экономического развития Балахтинского района</t>
  </si>
  <si>
    <t>Цель I: Повышение эффективности использования ресурсного потенциала</t>
  </si>
  <si>
    <t>ц/га</t>
  </si>
  <si>
    <t>кг</t>
  </si>
  <si>
    <t>грамм</t>
  </si>
  <si>
    <t>Урожайность зерновых культур в весе после доработки</t>
  </si>
  <si>
    <t>Удой от 1 среднегодовой коровы</t>
  </si>
  <si>
    <t>Среднесуточный привес молодняка КРС</t>
  </si>
  <si>
    <t>тонн</t>
  </si>
  <si>
    <t>Производство муки</t>
  </si>
  <si>
    <t>Производство хлеба и хлебобулочных изделий</t>
  </si>
  <si>
    <t>Добыча золота</t>
  </si>
  <si>
    <t>Добыча угля</t>
  </si>
  <si>
    <t>%</t>
  </si>
  <si>
    <t>тыс.руб.</t>
  </si>
  <si>
    <t>1.1.</t>
  </si>
  <si>
    <t>1.2.</t>
  </si>
  <si>
    <t>2.1.</t>
  </si>
  <si>
    <t>2.2.</t>
  </si>
  <si>
    <t>2.3.</t>
  </si>
  <si>
    <t>2.5.</t>
  </si>
  <si>
    <t>3.3.</t>
  </si>
  <si>
    <t>3.4.</t>
  </si>
  <si>
    <t>5.1.</t>
  </si>
  <si>
    <t>5.2.</t>
  </si>
  <si>
    <t>5.3.</t>
  </si>
  <si>
    <t>6.1.</t>
  </si>
  <si>
    <t>6.2.</t>
  </si>
  <si>
    <t>чел.</t>
  </si>
  <si>
    <t>Приложение 8</t>
  </si>
  <si>
    <t>Предыдущие годы</t>
  </si>
  <si>
    <t>Среднесрочная перспектива</t>
  </si>
  <si>
    <t>Удельный вес занимающихся физкультурой и спортом в общей численности населения</t>
  </si>
  <si>
    <t>2006 факт</t>
  </si>
  <si>
    <t>Наполняемость санатория "Красноярское Загорье"</t>
  </si>
  <si>
    <t>7.1.</t>
  </si>
  <si>
    <t>7.3.</t>
  </si>
  <si>
    <t>ЦЕЛЬ III: Повышение конкурентоспособности территории</t>
  </si>
  <si>
    <t>3.1.</t>
  </si>
  <si>
    <t>4.1.</t>
  </si>
  <si>
    <t>шт.</t>
  </si>
  <si>
    <t>Численность официально зарегистрированных безработных</t>
  </si>
  <si>
    <t>Ввод в эксплуатацию жилых домов за счет всех источников финансирования</t>
  </si>
  <si>
    <t>кв.м общей площади</t>
  </si>
  <si>
    <t>Общая площадь жилищного фонда всех форм собственности, приходящаяся на одного жителя (на конец года)</t>
  </si>
  <si>
    <t xml:space="preserve"> кв. м / чел</t>
  </si>
  <si>
    <t>Охват детей дошкольным образованием</t>
  </si>
  <si>
    <t>Производство молока во всех категориях хозяйств</t>
  </si>
  <si>
    <t>тыс.тонн</t>
  </si>
  <si>
    <t>Производство мяса во всех категориях хозяйств</t>
  </si>
  <si>
    <t>Производство твердых сыров</t>
  </si>
  <si>
    <t>Уровень зарегистрированной безработицы (к трудоспособному населению в трудоспособном возрасте)</t>
  </si>
  <si>
    <t>Фонд общедоступных библиотек</t>
  </si>
  <si>
    <t>тыс.экз.</t>
  </si>
  <si>
    <t>Книгообеспеченность одного жителя</t>
  </si>
  <si>
    <t>Число посетителей библиотек на 1000 человек населения</t>
  </si>
  <si>
    <t>ед.</t>
  </si>
  <si>
    <t>Производство мяса и субпродуктов 1 категории</t>
  </si>
  <si>
    <t>2.6.</t>
  </si>
  <si>
    <t>Производство колбасных изделий</t>
  </si>
  <si>
    <t>2.7.</t>
  </si>
  <si>
    <t>Производство сливочного масла</t>
  </si>
  <si>
    <t>2.8.</t>
  </si>
  <si>
    <t>Производство цельномолочной продукции</t>
  </si>
  <si>
    <t>2.9.</t>
  </si>
  <si>
    <t>2.10.</t>
  </si>
  <si>
    <t>Создание сельскохозяйственных потребительских кооперативов</t>
  </si>
  <si>
    <t>Цель II: Повышение доли перерабатывающих производств</t>
  </si>
  <si>
    <t xml:space="preserve">ЦЕЛЬ IV: Привлечение и сохранение квалифицированных трудовых ресурсов </t>
  </si>
  <si>
    <t>4.2.</t>
  </si>
  <si>
    <t>4.3.</t>
  </si>
  <si>
    <t>ЦЕЛЬ V: Повышение качества жизни населения</t>
  </si>
  <si>
    <t>5.17.</t>
  </si>
  <si>
    <t>5.21.</t>
  </si>
  <si>
    <t>5.22.</t>
  </si>
  <si>
    <t>5.23.</t>
  </si>
  <si>
    <t>ЦЕЛЬ VI: Повышение бюджетной независимости района</t>
  </si>
  <si>
    <t>ЦЕЛЬ VII: Формирование эффективного устойчивого агропромышленного производства, обеспечивающего социально-экономическое развитие сельских территорий и повышение уровня жизни населения</t>
  </si>
  <si>
    <t>7.4.</t>
  </si>
  <si>
    <t>7.5.</t>
  </si>
  <si>
    <t>7.6.</t>
  </si>
  <si>
    <t>7.7.</t>
  </si>
  <si>
    <t>к Программе социально-экономического развития ________________________</t>
  </si>
  <si>
    <t>Объем розлива минеральной воды</t>
  </si>
  <si>
    <t>тыс. литров в год</t>
  </si>
  <si>
    <t>Реализовано путевок санаторием "Красноярское загорье"</t>
  </si>
  <si>
    <t>тыс.шт.</t>
  </si>
  <si>
    <t>Создание новых рабочих мест в сфере малого бизнеса</t>
  </si>
  <si>
    <t>Доходы бюджета территории от использования имущества, находящегося в муниципальной собственности</t>
  </si>
  <si>
    <t>Доля собственных доходов в общих доходах бюджета территории</t>
  </si>
  <si>
    <t>к Программе социально-экономического развития Большесырского сельсовета</t>
  </si>
  <si>
    <t xml:space="preserve">Увеличение заготовки древесины (от рубок главного пользования)
                                     </t>
  </si>
  <si>
    <t>Увеличение производства пиломатериалов</t>
  </si>
  <si>
    <t>3.2.</t>
  </si>
  <si>
    <t>Валовой сбор зерна</t>
  </si>
  <si>
    <t xml:space="preserve"> </t>
  </si>
  <si>
    <t xml:space="preserve">Целевые ориентиры Программы социально-экономического развития муниципального образования Большесырский сельсовет </t>
  </si>
  <si>
    <t>ЦЕЛЬ II: Повышение конкурентоспособности территории</t>
  </si>
  <si>
    <t xml:space="preserve">ЦЕЛЬ III: Привлечение и сохранение квалифицированных трудовых ресурсов </t>
  </si>
  <si>
    <t>ЦЕЛЬ IV: Повышение качества жизни населения</t>
  </si>
  <si>
    <t>4.4.</t>
  </si>
  <si>
    <t>4.5.</t>
  </si>
  <si>
    <t>4.6.</t>
  </si>
  <si>
    <t>ЦЕЛЬ V: Повышение бюджетной независимости территории</t>
  </si>
  <si>
    <t>ЦЕЛЬ VI: Формирование эффективного устойчивого агропромышленного производства, обеспечивающего социально-экономическое развитие сельских территорий и повышение уровня жизни населения</t>
  </si>
  <si>
    <t>Целевые ориентиры Программы социально-экономического развития муниципального образования Ровненский сельсовет</t>
  </si>
  <si>
    <t>к Программе социально-экономического развития муниципального образования  Ровненский сельсовет</t>
  </si>
  <si>
    <t xml:space="preserve">ЦЕЛЬ V: Повышение бюджетной независимости </t>
  </si>
  <si>
    <t>6.3.</t>
  </si>
  <si>
    <t>6.4.</t>
  </si>
  <si>
    <t>6.5.</t>
  </si>
  <si>
    <t>6.6.</t>
  </si>
  <si>
    <t>6.7.</t>
  </si>
  <si>
    <t>6.8.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</si>
</sst>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0"/>
    <numFmt numFmtId="171" formatCode="0.00000"/>
    <numFmt numFmtId="172" formatCode="0.0000"/>
    <numFmt numFmtId="173" formatCode="0.0000000"/>
  </numFmts>
  <fonts count="8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zoomScale="75" zoomScaleNormal="75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:K12"/>
    </sheetView>
  </sheetViews>
  <sheetFormatPr defaultColWidth="9.00390625" defaultRowHeight="12.75"/>
  <cols>
    <col min="1" max="1" width="6.125" style="7" customWidth="1"/>
    <col min="2" max="2" width="47.875" style="7" customWidth="1"/>
    <col min="3" max="3" width="11.375" style="0" customWidth="1"/>
    <col min="4" max="5" width="9.75390625" style="0" customWidth="1"/>
    <col min="7" max="7" width="9.00390625" style="0" customWidth="1"/>
    <col min="10" max="10" width="9.00390625" style="0" customWidth="1"/>
  </cols>
  <sheetData>
    <row r="1" spans="8:11" ht="18" customHeight="1">
      <c r="H1" s="43" t="s">
        <v>33</v>
      </c>
      <c r="I1" s="43"/>
      <c r="J1" s="43"/>
      <c r="K1" s="43"/>
    </row>
    <row r="2" spans="7:11" ht="33" customHeight="1">
      <c r="G2" s="49" t="s">
        <v>86</v>
      </c>
      <c r="H2" s="49"/>
      <c r="I2" s="49"/>
      <c r="J2" s="49"/>
      <c r="K2" s="49"/>
    </row>
    <row r="3" spans="1:11" ht="26.25" customHeight="1">
      <c r="A3" s="44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6.25" customHeight="1">
      <c r="A4" s="47" t="s">
        <v>0</v>
      </c>
      <c r="B4" s="46" t="s">
        <v>1</v>
      </c>
      <c r="C4" s="46" t="s">
        <v>2</v>
      </c>
      <c r="D4" s="46" t="s">
        <v>34</v>
      </c>
      <c r="E4" s="46"/>
      <c r="F4" s="47">
        <v>2007</v>
      </c>
      <c r="G4" s="46" t="s">
        <v>35</v>
      </c>
      <c r="H4" s="46"/>
      <c r="I4" s="46"/>
      <c r="J4" s="46"/>
      <c r="K4" s="46"/>
    </row>
    <row r="5" spans="1:18" ht="31.5">
      <c r="A5" s="48"/>
      <c r="B5" s="46"/>
      <c r="C5" s="46"/>
      <c r="D5" s="4" t="s">
        <v>3</v>
      </c>
      <c r="E5" s="4" t="s">
        <v>37</v>
      </c>
      <c r="F5" s="48"/>
      <c r="G5" s="4">
        <v>2008</v>
      </c>
      <c r="H5" s="4">
        <v>2009</v>
      </c>
      <c r="I5" s="4">
        <v>2010</v>
      </c>
      <c r="J5" s="4">
        <v>2011</v>
      </c>
      <c r="K5" s="4">
        <v>2012</v>
      </c>
      <c r="L5" s="2"/>
      <c r="M5" s="2"/>
      <c r="N5" s="2"/>
      <c r="O5" s="3"/>
      <c r="P5" s="3"/>
      <c r="Q5" s="3"/>
      <c r="R5" s="3"/>
    </row>
    <row r="6" spans="1:18" ht="15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2"/>
      <c r="M6" s="2"/>
      <c r="N6" s="2"/>
      <c r="O6" s="3"/>
      <c r="P6" s="3"/>
      <c r="Q6" s="3"/>
      <c r="R6" s="3"/>
    </row>
    <row r="7" spans="1:18" s="19" customFormat="1" ht="20.25" customHeight="1">
      <c r="A7" s="16" t="s">
        <v>19</v>
      </c>
      <c r="B7" s="8" t="s">
        <v>16</v>
      </c>
      <c r="C7" s="11" t="s">
        <v>52</v>
      </c>
      <c r="D7" s="11">
        <v>374.4</v>
      </c>
      <c r="E7" s="11">
        <v>416</v>
      </c>
      <c r="F7" s="11">
        <v>405</v>
      </c>
      <c r="G7" s="11">
        <v>750</v>
      </c>
      <c r="H7" s="11">
        <v>1000</v>
      </c>
      <c r="I7" s="11">
        <v>1100</v>
      </c>
      <c r="J7" s="11">
        <v>1250</v>
      </c>
      <c r="K7" s="11">
        <v>1500</v>
      </c>
      <c r="L7" s="17"/>
      <c r="M7" s="17"/>
      <c r="N7" s="17"/>
      <c r="O7" s="18"/>
      <c r="P7" s="18"/>
      <c r="Q7" s="18"/>
      <c r="R7" s="18"/>
    </row>
    <row r="8" spans="1:18" s="19" customFormat="1" ht="50.25" customHeight="1">
      <c r="A8" s="26"/>
      <c r="B8" s="8" t="s">
        <v>87</v>
      </c>
      <c r="C8" s="11" t="s">
        <v>88</v>
      </c>
      <c r="D8" s="11">
        <v>20</v>
      </c>
      <c r="E8" s="11">
        <v>56</v>
      </c>
      <c r="F8" s="11">
        <v>709</v>
      </c>
      <c r="G8" s="11">
        <v>1210</v>
      </c>
      <c r="H8" s="11">
        <v>1210</v>
      </c>
      <c r="I8" s="11">
        <v>1210</v>
      </c>
      <c r="J8" s="11">
        <v>1210</v>
      </c>
      <c r="K8" s="11">
        <v>1210</v>
      </c>
      <c r="L8" s="17"/>
      <c r="M8" s="17"/>
      <c r="N8" s="17"/>
      <c r="O8" s="18"/>
      <c r="P8" s="18"/>
      <c r="Q8" s="18"/>
      <c r="R8" s="18"/>
    </row>
    <row r="9" spans="1:18" s="19" customFormat="1" ht="20.25" customHeight="1">
      <c r="A9" s="26"/>
      <c r="B9" s="8" t="s">
        <v>15</v>
      </c>
      <c r="C9" s="11" t="s">
        <v>7</v>
      </c>
      <c r="D9" s="6"/>
      <c r="E9" s="6"/>
      <c r="F9" s="6"/>
      <c r="G9" s="6">
        <v>10</v>
      </c>
      <c r="H9" s="6">
        <v>10</v>
      </c>
      <c r="I9" s="6">
        <v>18</v>
      </c>
      <c r="J9" s="6">
        <v>20</v>
      </c>
      <c r="K9" s="6">
        <v>20</v>
      </c>
      <c r="L9" s="17"/>
      <c r="M9" s="17"/>
      <c r="N9" s="17"/>
      <c r="O9" s="18"/>
      <c r="P9" s="18"/>
      <c r="Q9" s="18"/>
      <c r="R9" s="18"/>
    </row>
    <row r="10" spans="1:18" s="19" customFormat="1" ht="34.5" customHeight="1">
      <c r="A10" s="26" t="s">
        <v>20</v>
      </c>
      <c r="B10" s="8" t="s">
        <v>95</v>
      </c>
      <c r="C10" s="29" t="s">
        <v>17</v>
      </c>
      <c r="D10" s="29"/>
      <c r="E10" s="11">
        <v>109.5</v>
      </c>
      <c r="F10" s="11">
        <v>204.5</v>
      </c>
      <c r="G10" s="11">
        <v>133.3</v>
      </c>
      <c r="H10" s="11">
        <v>116.7</v>
      </c>
      <c r="I10" s="11">
        <v>114.3</v>
      </c>
      <c r="J10" s="11">
        <v>112.5</v>
      </c>
      <c r="K10" s="11">
        <v>111.1</v>
      </c>
      <c r="L10" s="17"/>
      <c r="M10" s="17"/>
      <c r="N10" s="17"/>
      <c r="O10" s="18"/>
      <c r="P10" s="18"/>
      <c r="Q10" s="18"/>
      <c r="R10" s="18"/>
    </row>
    <row r="11" spans="1:18" s="19" customFormat="1" ht="15.75">
      <c r="A11" s="51" t="s">
        <v>71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17"/>
      <c r="M11" s="17"/>
      <c r="N11" s="17"/>
      <c r="O11" s="18"/>
      <c r="P11" s="18"/>
      <c r="Q11" s="18"/>
      <c r="R11" s="18"/>
    </row>
    <row r="12" spans="1:18" s="19" customFormat="1" ht="20.25" customHeight="1">
      <c r="A12" s="16" t="s">
        <v>22</v>
      </c>
      <c r="B12" s="30" t="s">
        <v>96</v>
      </c>
      <c r="C12" s="27" t="s">
        <v>17</v>
      </c>
      <c r="D12" s="11"/>
      <c r="E12" s="11"/>
      <c r="F12" s="11">
        <v>130</v>
      </c>
      <c r="G12" s="11">
        <v>133</v>
      </c>
      <c r="H12" s="11">
        <v>125</v>
      </c>
      <c r="I12" s="11">
        <v>120</v>
      </c>
      <c r="J12" s="11">
        <v>116.7</v>
      </c>
      <c r="K12" s="11">
        <v>114.3</v>
      </c>
      <c r="L12" s="17"/>
      <c r="M12" s="17"/>
      <c r="N12" s="17"/>
      <c r="O12" s="18"/>
      <c r="P12" s="18"/>
      <c r="Q12" s="18"/>
      <c r="R12" s="18"/>
    </row>
    <row r="13" spans="1:18" s="19" customFormat="1" ht="15.75">
      <c r="A13" s="16" t="s">
        <v>23</v>
      </c>
      <c r="B13" s="8" t="s">
        <v>54</v>
      </c>
      <c r="C13" s="11" t="s">
        <v>12</v>
      </c>
      <c r="D13" s="11">
        <v>136</v>
      </c>
      <c r="E13" s="11">
        <v>99</v>
      </c>
      <c r="F13" s="11">
        <v>450</v>
      </c>
      <c r="G13" s="11">
        <v>460</v>
      </c>
      <c r="H13" s="11">
        <v>470</v>
      </c>
      <c r="I13" s="11">
        <v>480</v>
      </c>
      <c r="J13" s="11">
        <v>490</v>
      </c>
      <c r="K13" s="11">
        <v>500</v>
      </c>
      <c r="L13" s="17"/>
      <c r="M13" s="17"/>
      <c r="N13" s="17"/>
      <c r="O13" s="18"/>
      <c r="P13" s="18"/>
      <c r="Q13" s="18"/>
      <c r="R13" s="18"/>
    </row>
    <row r="14" spans="1:18" s="19" customFormat="1" ht="36" customHeight="1">
      <c r="A14" s="16" t="s">
        <v>24</v>
      </c>
      <c r="B14" s="8" t="s">
        <v>61</v>
      </c>
      <c r="C14" s="11" t="s">
        <v>12</v>
      </c>
      <c r="D14" s="20">
        <v>78</v>
      </c>
      <c r="E14" s="20">
        <v>87</v>
      </c>
      <c r="F14" s="20">
        <v>229</v>
      </c>
      <c r="G14" s="20">
        <v>250</v>
      </c>
      <c r="H14" s="20">
        <v>260</v>
      </c>
      <c r="I14" s="20">
        <v>260</v>
      </c>
      <c r="J14" s="20">
        <v>260</v>
      </c>
      <c r="K14" s="20">
        <v>260</v>
      </c>
      <c r="L14" s="17"/>
      <c r="M14" s="17"/>
      <c r="N14" s="17"/>
      <c r="O14" s="18"/>
      <c r="P14" s="18"/>
      <c r="Q14" s="18"/>
      <c r="R14" s="18"/>
    </row>
    <row r="15" spans="1:18" s="19" customFormat="1" ht="15.75">
      <c r="A15" s="16" t="s">
        <v>62</v>
      </c>
      <c r="B15" s="8" t="s">
        <v>63</v>
      </c>
      <c r="C15" s="11" t="s">
        <v>12</v>
      </c>
      <c r="D15" s="20">
        <v>7</v>
      </c>
      <c r="E15" s="20">
        <v>11</v>
      </c>
      <c r="F15" s="20">
        <v>41</v>
      </c>
      <c r="G15" s="20">
        <v>45</v>
      </c>
      <c r="H15" s="20">
        <v>50</v>
      </c>
      <c r="I15" s="20">
        <v>50</v>
      </c>
      <c r="J15" s="20">
        <v>50</v>
      </c>
      <c r="K15" s="20">
        <v>50</v>
      </c>
      <c r="L15" s="17"/>
      <c r="M15" s="17"/>
      <c r="N15" s="17"/>
      <c r="O15" s="18"/>
      <c r="P15" s="18"/>
      <c r="Q15" s="18"/>
      <c r="R15" s="18"/>
    </row>
    <row r="16" spans="1:18" s="19" customFormat="1" ht="15.75">
      <c r="A16" s="16" t="s">
        <v>64</v>
      </c>
      <c r="B16" s="8" t="s">
        <v>65</v>
      </c>
      <c r="C16" s="11" t="s">
        <v>12</v>
      </c>
      <c r="D16" s="20">
        <v>67</v>
      </c>
      <c r="E16" s="20">
        <v>27</v>
      </c>
      <c r="F16" s="20">
        <v>60</v>
      </c>
      <c r="G16" s="20">
        <v>63</v>
      </c>
      <c r="H16" s="20">
        <v>67</v>
      </c>
      <c r="I16" s="20">
        <v>67</v>
      </c>
      <c r="J16" s="20">
        <v>67</v>
      </c>
      <c r="K16" s="20">
        <v>67</v>
      </c>
      <c r="L16" s="17"/>
      <c r="M16" s="17"/>
      <c r="N16" s="17"/>
      <c r="O16" s="18"/>
      <c r="P16" s="18"/>
      <c r="Q16" s="18"/>
      <c r="R16" s="18"/>
    </row>
    <row r="17" spans="1:18" s="19" customFormat="1" ht="15.75">
      <c r="A17" s="16" t="s">
        <v>66</v>
      </c>
      <c r="B17" s="8" t="s">
        <v>67</v>
      </c>
      <c r="C17" s="11" t="s">
        <v>12</v>
      </c>
      <c r="D17" s="20">
        <v>1932</v>
      </c>
      <c r="E17" s="20">
        <v>1488</v>
      </c>
      <c r="F17" s="20">
        <v>410</v>
      </c>
      <c r="G17" s="20">
        <v>420</v>
      </c>
      <c r="H17" s="20">
        <v>450</v>
      </c>
      <c r="I17" s="20">
        <v>500</v>
      </c>
      <c r="J17" s="20">
        <v>500</v>
      </c>
      <c r="K17" s="20">
        <v>500</v>
      </c>
      <c r="L17" s="17"/>
      <c r="M17" s="17"/>
      <c r="N17" s="17"/>
      <c r="O17" s="18"/>
      <c r="P17" s="18"/>
      <c r="Q17" s="18"/>
      <c r="R17" s="18"/>
    </row>
    <row r="18" spans="1:18" s="19" customFormat="1" ht="15.75">
      <c r="A18" s="16" t="s">
        <v>68</v>
      </c>
      <c r="B18" s="8" t="s">
        <v>13</v>
      </c>
      <c r="C18" s="11" t="s">
        <v>12</v>
      </c>
      <c r="D18" s="20">
        <v>421</v>
      </c>
      <c r="E18" s="20">
        <v>608</v>
      </c>
      <c r="F18" s="20">
        <v>625</v>
      </c>
      <c r="G18" s="20">
        <v>650</v>
      </c>
      <c r="H18" s="20">
        <v>675</v>
      </c>
      <c r="I18" s="20">
        <v>675</v>
      </c>
      <c r="J18" s="20">
        <v>675</v>
      </c>
      <c r="K18" s="20">
        <v>675</v>
      </c>
      <c r="L18" s="17"/>
      <c r="M18" s="17"/>
      <c r="N18" s="17"/>
      <c r="O18" s="18"/>
      <c r="P18" s="18"/>
      <c r="Q18" s="18"/>
      <c r="R18" s="18"/>
    </row>
    <row r="19" spans="1:18" s="19" customFormat="1" ht="15.75">
      <c r="A19" s="16" t="s">
        <v>69</v>
      </c>
      <c r="B19" s="8" t="s">
        <v>14</v>
      </c>
      <c r="C19" s="11" t="s">
        <v>12</v>
      </c>
      <c r="D19" s="20">
        <v>1617</v>
      </c>
      <c r="E19" s="20">
        <v>1517</v>
      </c>
      <c r="F19" s="20">
        <v>1650</v>
      </c>
      <c r="G19" s="20">
        <v>1700</v>
      </c>
      <c r="H19" s="20">
        <v>1800</v>
      </c>
      <c r="I19" s="20">
        <v>1800</v>
      </c>
      <c r="J19" s="20">
        <v>1800</v>
      </c>
      <c r="K19" s="20">
        <v>1800</v>
      </c>
      <c r="L19" s="17"/>
      <c r="M19" s="17"/>
      <c r="N19" s="17"/>
      <c r="O19" s="18"/>
      <c r="P19" s="18"/>
      <c r="Q19" s="18"/>
      <c r="R19" s="18"/>
    </row>
    <row r="20" spans="1:18" s="19" customFormat="1" ht="15.75">
      <c r="A20" s="50" t="s">
        <v>41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17"/>
      <c r="M20" s="17"/>
      <c r="N20" s="17"/>
      <c r="O20" s="18"/>
      <c r="P20" s="18"/>
      <c r="Q20" s="18"/>
      <c r="R20" s="18"/>
    </row>
    <row r="21" spans="1:18" s="19" customFormat="1" ht="31.5">
      <c r="A21" s="34"/>
      <c r="B21" s="34" t="s">
        <v>91</v>
      </c>
      <c r="C21" s="11" t="s">
        <v>60</v>
      </c>
      <c r="D21" s="34"/>
      <c r="E21" s="34"/>
      <c r="F21" s="34"/>
      <c r="G21" s="34"/>
      <c r="H21" s="34"/>
      <c r="I21" s="34"/>
      <c r="J21" s="34"/>
      <c r="K21" s="34"/>
      <c r="L21" s="17"/>
      <c r="M21" s="17"/>
      <c r="N21" s="17"/>
      <c r="O21" s="18"/>
      <c r="P21" s="18"/>
      <c r="Q21" s="18"/>
      <c r="R21" s="18"/>
    </row>
    <row r="22" spans="1:18" s="19" customFormat="1" ht="45" customHeight="1">
      <c r="A22" s="16" t="s">
        <v>25</v>
      </c>
      <c r="B22" s="16" t="s">
        <v>89</v>
      </c>
      <c r="C22" s="11" t="s">
        <v>90</v>
      </c>
      <c r="D22" s="11">
        <v>11.1</v>
      </c>
      <c r="E22" s="11">
        <v>7.9</v>
      </c>
      <c r="F22" s="11">
        <v>12</v>
      </c>
      <c r="G22" s="11">
        <v>12.2</v>
      </c>
      <c r="H22" s="11">
        <v>12.5</v>
      </c>
      <c r="I22" s="11">
        <v>12.7</v>
      </c>
      <c r="J22" s="11">
        <v>12.9</v>
      </c>
      <c r="K22" s="11">
        <v>13</v>
      </c>
      <c r="L22" s="17"/>
      <c r="M22" s="17"/>
      <c r="N22" s="17"/>
      <c r="O22" s="18"/>
      <c r="P22" s="18"/>
      <c r="Q22" s="18"/>
      <c r="R22" s="18"/>
    </row>
    <row r="23" spans="1:18" s="19" customFormat="1" ht="33" customHeight="1">
      <c r="A23" s="16" t="s">
        <v>26</v>
      </c>
      <c r="B23" s="16" t="s">
        <v>38</v>
      </c>
      <c r="C23" s="11" t="s">
        <v>17</v>
      </c>
      <c r="D23" s="11">
        <v>42.9</v>
      </c>
      <c r="E23" s="11">
        <v>31.8</v>
      </c>
      <c r="F23" s="11">
        <v>68.6</v>
      </c>
      <c r="G23" s="11">
        <v>70</v>
      </c>
      <c r="H23" s="11">
        <v>72</v>
      </c>
      <c r="I23" s="11">
        <v>75</v>
      </c>
      <c r="J23" s="11">
        <v>80</v>
      </c>
      <c r="K23" s="11">
        <v>80</v>
      </c>
      <c r="L23" s="17"/>
      <c r="M23" s="17"/>
      <c r="N23" s="17"/>
      <c r="O23" s="18"/>
      <c r="P23" s="18"/>
      <c r="Q23" s="18"/>
      <c r="R23" s="18"/>
    </row>
    <row r="24" spans="1:18" s="19" customFormat="1" ht="15.75">
      <c r="A24" s="50" t="s">
        <v>72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17"/>
      <c r="M24" s="17"/>
      <c r="N24" s="17"/>
      <c r="O24" s="18"/>
      <c r="P24" s="18"/>
      <c r="Q24" s="18"/>
      <c r="R24" s="18"/>
    </row>
    <row r="25" spans="1:18" s="19" customFormat="1" ht="32.25" customHeight="1">
      <c r="A25" s="16" t="s">
        <v>43</v>
      </c>
      <c r="B25" s="8" t="s">
        <v>45</v>
      </c>
      <c r="C25" s="11" t="s">
        <v>32</v>
      </c>
      <c r="D25" s="11">
        <v>591</v>
      </c>
      <c r="E25" s="11">
        <v>556</v>
      </c>
      <c r="F25" s="11">
        <v>632</v>
      </c>
      <c r="G25" s="11">
        <v>638</v>
      </c>
      <c r="H25" s="11">
        <v>630</v>
      </c>
      <c r="I25" s="11">
        <v>628</v>
      </c>
      <c r="J25" s="11">
        <v>626</v>
      </c>
      <c r="K25" s="11">
        <v>624</v>
      </c>
      <c r="L25" s="17"/>
      <c r="M25" s="17"/>
      <c r="N25" s="17"/>
      <c r="O25" s="18"/>
      <c r="P25" s="18"/>
      <c r="Q25" s="18"/>
      <c r="R25" s="18"/>
    </row>
    <row r="26" spans="1:18" s="19" customFormat="1" ht="48" customHeight="1">
      <c r="A26" s="16" t="s">
        <v>73</v>
      </c>
      <c r="B26" s="8" t="s">
        <v>55</v>
      </c>
      <c r="C26" s="11" t="s">
        <v>17</v>
      </c>
      <c r="D26" s="11">
        <v>1.36</v>
      </c>
      <c r="E26" s="11">
        <v>1.38</v>
      </c>
      <c r="F26" s="11">
        <v>1.53</v>
      </c>
      <c r="G26" s="11">
        <v>1.36</v>
      </c>
      <c r="H26" s="11">
        <v>1.22</v>
      </c>
      <c r="I26" s="11">
        <v>1.3</v>
      </c>
      <c r="J26" s="11">
        <v>1.3</v>
      </c>
      <c r="K26" s="11">
        <v>1.4</v>
      </c>
      <c r="L26" s="17"/>
      <c r="M26" s="17"/>
      <c r="N26" s="17"/>
      <c r="O26" s="18"/>
      <c r="P26" s="18"/>
      <c r="Q26" s="18"/>
      <c r="R26" s="18"/>
    </row>
    <row r="27" spans="1:18" s="19" customFormat="1" ht="31.5">
      <c r="A27" s="16" t="s">
        <v>74</v>
      </c>
      <c r="B27" s="8" t="s">
        <v>46</v>
      </c>
      <c r="C27" s="21" t="s">
        <v>47</v>
      </c>
      <c r="D27" s="11">
        <v>12160</v>
      </c>
      <c r="E27" s="11">
        <v>1859</v>
      </c>
      <c r="F27" s="11">
        <v>2000</v>
      </c>
      <c r="G27" s="11">
        <v>3000</v>
      </c>
      <c r="H27" s="11">
        <v>3500</v>
      </c>
      <c r="I27" s="11">
        <v>4000</v>
      </c>
      <c r="J27" s="22">
        <v>5000</v>
      </c>
      <c r="K27" s="11">
        <v>7500</v>
      </c>
      <c r="L27" s="17"/>
      <c r="M27" s="17"/>
      <c r="N27" s="17"/>
      <c r="O27" s="18"/>
      <c r="P27" s="18"/>
      <c r="Q27" s="18"/>
      <c r="R27" s="18"/>
    </row>
    <row r="28" spans="1:18" s="19" customFormat="1" ht="15.75">
      <c r="A28" s="50" t="s">
        <v>75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17"/>
      <c r="M28" s="17"/>
      <c r="N28" s="17"/>
      <c r="O28" s="18"/>
      <c r="P28" s="18"/>
      <c r="Q28" s="18"/>
      <c r="R28" s="18"/>
    </row>
    <row r="29" spans="1:18" s="19" customFormat="1" ht="47.25">
      <c r="A29" s="16" t="s">
        <v>27</v>
      </c>
      <c r="B29" s="8" t="s">
        <v>48</v>
      </c>
      <c r="C29" s="11" t="s">
        <v>49</v>
      </c>
      <c r="D29" s="11">
        <v>22.51</v>
      </c>
      <c r="E29" s="11">
        <v>22.82</v>
      </c>
      <c r="F29" s="11">
        <v>23.09</v>
      </c>
      <c r="G29" s="11">
        <v>22.5</v>
      </c>
      <c r="H29" s="11">
        <v>23.36</v>
      </c>
      <c r="I29" s="11">
        <v>22.5</v>
      </c>
      <c r="J29" s="11">
        <v>23.62</v>
      </c>
      <c r="K29" s="11">
        <v>23.88</v>
      </c>
      <c r="L29" s="54"/>
      <c r="M29" s="55"/>
      <c r="N29" s="17"/>
      <c r="O29" s="18"/>
      <c r="P29" s="18"/>
      <c r="Q29" s="18"/>
      <c r="R29" s="18"/>
    </row>
    <row r="30" spans="1:18" s="19" customFormat="1" ht="18" customHeight="1">
      <c r="A30" s="16" t="s">
        <v>29</v>
      </c>
      <c r="B30" s="16" t="s">
        <v>50</v>
      </c>
      <c r="C30" s="11" t="s">
        <v>17</v>
      </c>
      <c r="D30" s="11">
        <v>32</v>
      </c>
      <c r="E30" s="11">
        <v>39</v>
      </c>
      <c r="F30" s="11">
        <v>40</v>
      </c>
      <c r="G30" s="11">
        <v>42</v>
      </c>
      <c r="H30" s="11">
        <v>44</v>
      </c>
      <c r="I30" s="11">
        <v>47</v>
      </c>
      <c r="J30" s="11">
        <v>50</v>
      </c>
      <c r="K30" s="11">
        <v>55</v>
      </c>
      <c r="L30" s="17"/>
      <c r="M30" s="17"/>
      <c r="N30" s="17"/>
      <c r="O30" s="18"/>
      <c r="P30" s="18"/>
      <c r="Q30" s="18"/>
      <c r="R30" s="18"/>
    </row>
    <row r="31" spans="1:18" s="19" customFormat="1" ht="31.5">
      <c r="A31" s="16" t="s">
        <v>76</v>
      </c>
      <c r="B31" s="16" t="s">
        <v>36</v>
      </c>
      <c r="C31" s="11" t="s">
        <v>17</v>
      </c>
      <c r="D31" s="11">
        <v>10.1</v>
      </c>
      <c r="E31" s="11">
        <v>10.3</v>
      </c>
      <c r="F31" s="11">
        <v>10.8</v>
      </c>
      <c r="G31" s="11">
        <v>11.8</v>
      </c>
      <c r="H31" s="11">
        <v>12.8</v>
      </c>
      <c r="I31" s="11">
        <v>13.8</v>
      </c>
      <c r="J31" s="11">
        <v>14.8</v>
      </c>
      <c r="K31" s="11">
        <v>15</v>
      </c>
      <c r="L31" s="17"/>
      <c r="M31" s="17"/>
      <c r="N31" s="17"/>
      <c r="O31" s="18"/>
      <c r="P31" s="18"/>
      <c r="Q31" s="18"/>
      <c r="R31" s="18"/>
    </row>
    <row r="32" spans="1:18" s="19" customFormat="1" ht="19.5" customHeight="1">
      <c r="A32" s="16" t="s">
        <v>77</v>
      </c>
      <c r="B32" s="16" t="s">
        <v>56</v>
      </c>
      <c r="C32" s="11" t="s">
        <v>57</v>
      </c>
      <c r="D32" s="11">
        <v>287</v>
      </c>
      <c r="E32" s="11">
        <v>287</v>
      </c>
      <c r="F32" s="11">
        <v>287</v>
      </c>
      <c r="G32" s="11">
        <v>288</v>
      </c>
      <c r="H32" s="11">
        <v>288</v>
      </c>
      <c r="I32" s="11">
        <v>288</v>
      </c>
      <c r="J32" s="11">
        <v>288</v>
      </c>
      <c r="K32" s="11">
        <v>288</v>
      </c>
      <c r="L32" s="17"/>
      <c r="M32" s="17"/>
      <c r="N32" s="17"/>
      <c r="O32" s="18"/>
      <c r="P32" s="18"/>
      <c r="Q32" s="18"/>
      <c r="R32" s="18"/>
    </row>
    <row r="33" spans="1:18" s="19" customFormat="1" ht="19.5" customHeight="1">
      <c r="A33" s="16" t="s">
        <v>78</v>
      </c>
      <c r="B33" s="16" t="s">
        <v>58</v>
      </c>
      <c r="C33" s="11" t="s">
        <v>57</v>
      </c>
      <c r="D33" s="11">
        <v>11.68</v>
      </c>
      <c r="E33" s="11">
        <v>11.77</v>
      </c>
      <c r="F33" s="11">
        <v>11.79</v>
      </c>
      <c r="G33" s="11">
        <v>11.79</v>
      </c>
      <c r="H33" s="11">
        <v>11.81</v>
      </c>
      <c r="I33" s="11">
        <v>11.82</v>
      </c>
      <c r="J33" s="11">
        <v>11.82</v>
      </c>
      <c r="K33" s="11">
        <v>11.82</v>
      </c>
      <c r="L33" s="17"/>
      <c r="M33" s="17"/>
      <c r="N33" s="17"/>
      <c r="O33" s="18"/>
      <c r="P33" s="18"/>
      <c r="Q33" s="18"/>
      <c r="R33" s="18"/>
    </row>
    <row r="34" spans="1:18" s="19" customFormat="1" ht="33" customHeight="1">
      <c r="A34" s="16" t="s">
        <v>79</v>
      </c>
      <c r="B34" s="16" t="s">
        <v>59</v>
      </c>
      <c r="C34" s="11" t="s">
        <v>32</v>
      </c>
      <c r="D34" s="11">
        <v>499</v>
      </c>
      <c r="E34" s="11">
        <v>499</v>
      </c>
      <c r="F34" s="11">
        <v>500</v>
      </c>
      <c r="G34" s="11">
        <v>510</v>
      </c>
      <c r="H34" s="11">
        <v>515</v>
      </c>
      <c r="I34" s="11">
        <v>520</v>
      </c>
      <c r="J34" s="11">
        <v>520</v>
      </c>
      <c r="K34" s="11">
        <v>520</v>
      </c>
      <c r="L34" s="17"/>
      <c r="M34" s="17"/>
      <c r="N34" s="17"/>
      <c r="O34" s="18"/>
      <c r="P34" s="18"/>
      <c r="Q34" s="18"/>
      <c r="R34" s="18"/>
    </row>
    <row r="35" spans="1:18" s="19" customFormat="1" ht="15.75">
      <c r="A35" s="50" t="s">
        <v>80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17"/>
      <c r="M35" s="17"/>
      <c r="N35" s="17"/>
      <c r="O35" s="18"/>
      <c r="P35" s="18"/>
      <c r="Q35" s="18"/>
      <c r="R35" s="18"/>
    </row>
    <row r="36" spans="1:18" s="19" customFormat="1" ht="47.25">
      <c r="A36" s="23" t="s">
        <v>39</v>
      </c>
      <c r="B36" s="8" t="s">
        <v>92</v>
      </c>
      <c r="C36" s="11" t="s">
        <v>18</v>
      </c>
      <c r="D36" s="31">
        <v>7037.9</v>
      </c>
      <c r="E36" s="31">
        <v>8660.2</v>
      </c>
      <c r="F36" s="31">
        <v>9146.1</v>
      </c>
      <c r="G36" s="31">
        <v>10000</v>
      </c>
      <c r="H36" s="31">
        <v>10800</v>
      </c>
      <c r="I36" s="31">
        <v>11740</v>
      </c>
      <c r="J36" s="29">
        <v>12000</v>
      </c>
      <c r="K36" s="29">
        <v>12300</v>
      </c>
      <c r="L36" s="17"/>
      <c r="M36" s="17"/>
      <c r="N36" s="17"/>
      <c r="O36" s="18"/>
      <c r="P36" s="18"/>
      <c r="Q36" s="18"/>
      <c r="R36" s="18"/>
    </row>
    <row r="37" spans="1:18" s="19" customFormat="1" ht="31.5">
      <c r="A37" s="16" t="s">
        <v>40</v>
      </c>
      <c r="B37" s="8" t="s">
        <v>93</v>
      </c>
      <c r="C37" s="24" t="s">
        <v>17</v>
      </c>
      <c r="D37" s="25">
        <v>14.841769167179864</v>
      </c>
      <c r="E37" s="25">
        <v>13.004943111078237</v>
      </c>
      <c r="F37" s="25">
        <v>11.657349504631469</v>
      </c>
      <c r="G37" s="25">
        <v>11.683682877610462</v>
      </c>
      <c r="H37" s="25">
        <v>12.011119403288937</v>
      </c>
      <c r="I37" s="25">
        <v>12.580975607977807</v>
      </c>
      <c r="J37" s="25">
        <v>12.75085481799951</v>
      </c>
      <c r="K37" s="25">
        <v>12.9722316228203</v>
      </c>
      <c r="L37" s="54"/>
      <c r="M37" s="55"/>
      <c r="N37" s="17"/>
      <c r="O37" s="18"/>
      <c r="P37" s="18"/>
      <c r="Q37" s="18"/>
      <c r="R37" s="18"/>
    </row>
    <row r="38" spans="1:18" s="19" customFormat="1" ht="35.25" customHeight="1">
      <c r="A38" s="40" t="s">
        <v>81</v>
      </c>
      <c r="B38" s="41"/>
      <c r="C38" s="41"/>
      <c r="D38" s="41"/>
      <c r="E38" s="41"/>
      <c r="F38" s="41"/>
      <c r="G38" s="41"/>
      <c r="H38" s="41"/>
      <c r="I38" s="41"/>
      <c r="J38" s="41"/>
      <c r="K38" s="42"/>
      <c r="L38" s="32"/>
      <c r="M38" s="17"/>
      <c r="N38" s="17"/>
      <c r="O38" s="18"/>
      <c r="P38" s="18"/>
      <c r="Q38" s="18"/>
      <c r="R38" s="18"/>
    </row>
    <row r="39" spans="1:14" s="19" customFormat="1" ht="31.5">
      <c r="A39" s="16" t="s">
        <v>39</v>
      </c>
      <c r="B39" s="16" t="s">
        <v>70</v>
      </c>
      <c r="C39" s="11" t="s">
        <v>44</v>
      </c>
      <c r="D39" s="11"/>
      <c r="E39" s="11">
        <v>3</v>
      </c>
      <c r="F39" s="11">
        <v>2</v>
      </c>
      <c r="G39" s="11">
        <v>1</v>
      </c>
      <c r="H39" s="11">
        <v>2</v>
      </c>
      <c r="I39" s="11"/>
      <c r="J39" s="11"/>
      <c r="K39" s="11"/>
      <c r="L39" s="33"/>
      <c r="M39" s="33"/>
      <c r="N39" s="33"/>
    </row>
    <row r="40" spans="1:14" ht="31.5">
      <c r="A40" s="16" t="s">
        <v>40</v>
      </c>
      <c r="B40" s="8" t="s">
        <v>9</v>
      </c>
      <c r="C40" s="27" t="s">
        <v>6</v>
      </c>
      <c r="D40" s="28">
        <v>13.4</v>
      </c>
      <c r="E40" s="28">
        <v>12.8</v>
      </c>
      <c r="F40" s="28">
        <v>19.6</v>
      </c>
      <c r="G40" s="28">
        <v>19.6</v>
      </c>
      <c r="H40" s="28">
        <v>19.6</v>
      </c>
      <c r="I40" s="28">
        <v>19.6</v>
      </c>
      <c r="J40" s="28">
        <v>19.6</v>
      </c>
      <c r="K40" s="28">
        <v>19.6</v>
      </c>
      <c r="L40" s="1"/>
      <c r="M40" s="1"/>
      <c r="N40" s="1"/>
    </row>
    <row r="41" spans="1:14" ht="15.75">
      <c r="A41" s="16" t="s">
        <v>82</v>
      </c>
      <c r="B41" s="8" t="s">
        <v>10</v>
      </c>
      <c r="C41" s="27" t="s">
        <v>7</v>
      </c>
      <c r="D41" s="27">
        <v>3347</v>
      </c>
      <c r="E41" s="27">
        <v>3288</v>
      </c>
      <c r="F41" s="27">
        <v>3530</v>
      </c>
      <c r="G41" s="27">
        <v>3500</v>
      </c>
      <c r="H41" s="27">
        <v>3500</v>
      </c>
      <c r="I41" s="27">
        <v>3500</v>
      </c>
      <c r="J41" s="27">
        <v>3500</v>
      </c>
      <c r="K41" s="27">
        <v>3500</v>
      </c>
      <c r="L41" s="1"/>
      <c r="M41" s="1"/>
      <c r="N41" s="1"/>
    </row>
    <row r="42" spans="1:14" ht="15.75">
      <c r="A42" s="16" t="s">
        <v>83</v>
      </c>
      <c r="B42" s="8" t="s">
        <v>11</v>
      </c>
      <c r="C42" s="27" t="s">
        <v>8</v>
      </c>
      <c r="D42" s="27">
        <v>468</v>
      </c>
      <c r="E42" s="27">
        <v>402</v>
      </c>
      <c r="F42" s="27">
        <v>516</v>
      </c>
      <c r="G42" s="27">
        <v>450</v>
      </c>
      <c r="H42" s="27">
        <v>450</v>
      </c>
      <c r="I42" s="27">
        <v>450</v>
      </c>
      <c r="J42" s="27">
        <v>500</v>
      </c>
      <c r="K42" s="27">
        <v>500</v>
      </c>
      <c r="L42" s="1"/>
      <c r="M42" s="1"/>
      <c r="N42" s="1"/>
    </row>
    <row r="43" spans="1:14" ht="31.5">
      <c r="A43" s="16" t="s">
        <v>84</v>
      </c>
      <c r="B43" s="8" t="s">
        <v>51</v>
      </c>
      <c r="C43" s="11" t="s">
        <v>52</v>
      </c>
      <c r="D43" s="11">
        <v>24</v>
      </c>
      <c r="E43" s="11">
        <v>24.5</v>
      </c>
      <c r="F43" s="11">
        <v>24.5</v>
      </c>
      <c r="G43" s="11">
        <v>24.5</v>
      </c>
      <c r="H43" s="11">
        <v>24.5</v>
      </c>
      <c r="I43" s="11">
        <v>24.5</v>
      </c>
      <c r="J43" s="11">
        <v>24.5</v>
      </c>
      <c r="K43" s="11">
        <v>24.5</v>
      </c>
      <c r="L43" s="1"/>
      <c r="M43" s="1"/>
      <c r="N43" s="1"/>
    </row>
    <row r="44" spans="1:14" ht="31.5">
      <c r="A44" s="16" t="s">
        <v>85</v>
      </c>
      <c r="B44" s="8" t="s">
        <v>53</v>
      </c>
      <c r="C44" s="11" t="s">
        <v>52</v>
      </c>
      <c r="D44" s="11">
        <v>4.6</v>
      </c>
      <c r="E44" s="11">
        <v>4.6</v>
      </c>
      <c r="F44" s="11">
        <v>4.816</v>
      </c>
      <c r="G44" s="11">
        <v>4.9</v>
      </c>
      <c r="H44" s="11">
        <v>5</v>
      </c>
      <c r="I44" s="11">
        <v>5</v>
      </c>
      <c r="J44" s="11">
        <v>5</v>
      </c>
      <c r="K44" s="11">
        <v>5</v>
      </c>
      <c r="L44" s="1"/>
      <c r="M44" s="1"/>
      <c r="N44" s="1"/>
    </row>
    <row r="45" spans="1:14" ht="15">
      <c r="A45" s="12"/>
      <c r="B45" s="9"/>
      <c r="C45" s="5"/>
      <c r="D45" s="5"/>
      <c r="E45" s="5"/>
      <c r="F45" s="5"/>
      <c r="G45" s="5"/>
      <c r="H45" s="5"/>
      <c r="I45" s="5"/>
      <c r="J45" s="5"/>
      <c r="K45" s="5"/>
      <c r="L45" s="1"/>
      <c r="M45" s="1"/>
      <c r="N45" s="1"/>
    </row>
    <row r="46" spans="1:14" ht="15">
      <c r="A46" s="12"/>
      <c r="B46" s="9"/>
      <c r="C46" s="5"/>
      <c r="D46" s="5"/>
      <c r="E46" s="5"/>
      <c r="F46" s="5"/>
      <c r="G46" s="5"/>
      <c r="H46" s="5"/>
      <c r="I46" s="5"/>
      <c r="J46" s="5"/>
      <c r="K46" s="5"/>
      <c r="L46" s="1"/>
      <c r="M46" s="1"/>
      <c r="N46" s="1"/>
    </row>
    <row r="47" spans="1:14" ht="15">
      <c r="A47" s="12"/>
      <c r="B47" s="9"/>
      <c r="C47" s="5"/>
      <c r="D47" s="5"/>
      <c r="E47" s="5"/>
      <c r="F47" s="5"/>
      <c r="G47" s="5"/>
      <c r="H47" s="5"/>
      <c r="I47" s="5"/>
      <c r="J47" s="5"/>
      <c r="K47" s="5"/>
      <c r="L47" s="1"/>
      <c r="M47" s="1"/>
      <c r="N47" s="1"/>
    </row>
    <row r="48" spans="1:14" ht="15">
      <c r="A48" s="13"/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3"/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3"/>
      <c r="B50" s="1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3"/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1" ht="12.75">
      <c r="A52" s="14"/>
      <c r="B52" s="14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14"/>
      <c r="B53" s="14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14"/>
      <c r="B54" s="14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4"/>
      <c r="B55" s="14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2.75">
      <c r="A56" s="14"/>
      <c r="B56" s="14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2.75">
      <c r="A57" s="14"/>
      <c r="B57" s="14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2.75">
      <c r="A58" s="14"/>
      <c r="B58" s="14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2.75">
      <c r="A59" s="14"/>
      <c r="B59" s="14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2.75">
      <c r="A60" s="14"/>
      <c r="B60" s="14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2.75">
      <c r="A61" s="14"/>
      <c r="B61" s="14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2.75">
      <c r="A62" s="14"/>
      <c r="B62" s="14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2.75">
      <c r="A63" s="14"/>
      <c r="B63" s="14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2.75">
      <c r="A64" s="14"/>
      <c r="B64" s="14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2.75">
      <c r="A65" s="14"/>
      <c r="B65" s="14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2.75">
      <c r="A66" s="14"/>
      <c r="B66" s="14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2.75">
      <c r="A67" s="14"/>
      <c r="B67" s="14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2.75">
      <c r="A68" s="14"/>
      <c r="B68" s="14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2.75">
      <c r="A69" s="14"/>
      <c r="B69" s="14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2.75">
      <c r="A70" s="14"/>
      <c r="B70" s="14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2.75">
      <c r="A71" s="14"/>
      <c r="B71" s="14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2.75">
      <c r="A72" s="14"/>
      <c r="B72" s="14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2.75">
      <c r="A73" s="14"/>
      <c r="B73" s="14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2.75">
      <c r="A74" s="14"/>
      <c r="B74" s="14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2.75">
      <c r="A75" s="14"/>
      <c r="B75" s="14"/>
      <c r="C75" s="15"/>
      <c r="D75" s="15"/>
      <c r="E75" s="15"/>
      <c r="F75" s="15"/>
      <c r="G75" s="15"/>
      <c r="H75" s="15"/>
      <c r="I75" s="15"/>
      <c r="J75" s="15"/>
      <c r="K75" s="15"/>
    </row>
  </sheetData>
  <mergeCells count="18">
    <mergeCell ref="L37:M37"/>
    <mergeCell ref="A28:K28"/>
    <mergeCell ref="L29:M29"/>
    <mergeCell ref="A35:K35"/>
    <mergeCell ref="F4:F5"/>
    <mergeCell ref="A24:K24"/>
    <mergeCell ref="A20:K20"/>
    <mergeCell ref="A11:K11"/>
    <mergeCell ref="A38:K38"/>
    <mergeCell ref="H1:K1"/>
    <mergeCell ref="A3:K3"/>
    <mergeCell ref="A6:K6"/>
    <mergeCell ref="D4:E4"/>
    <mergeCell ref="G4:K4"/>
    <mergeCell ref="A4:A5"/>
    <mergeCell ref="B4:B5"/>
    <mergeCell ref="C4:C5"/>
    <mergeCell ref="G2:K2"/>
  </mergeCells>
  <printOptions horizontalCentered="1"/>
  <pageMargins left="0.5905511811023623" right="0.3937007874015748" top="0.3937007874015748" bottom="0.9055118110236221" header="0" footer="0"/>
  <pageSetup firstPageNumber="290" useFirstPageNumber="1" horizontalDpi="600" verticalDpi="600" orientation="landscape" paperSize="9" scale="98" r:id="rId1"/>
  <headerFooter alignWithMargins="0">
    <oddFooter>&amp;R&amp;P</oddFooter>
  </headerFooter>
  <rowBreaks count="1" manualBreakCount="1">
    <brk id="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="75" zoomScaleNormal="75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:C27"/>
    </sheetView>
  </sheetViews>
  <sheetFormatPr defaultColWidth="9.00390625" defaultRowHeight="12.75"/>
  <cols>
    <col min="1" max="1" width="6.125" style="7" customWidth="1"/>
    <col min="2" max="2" width="47.875" style="7" customWidth="1"/>
    <col min="3" max="3" width="11.375" style="0" customWidth="1"/>
    <col min="4" max="5" width="9.75390625" style="0" customWidth="1"/>
    <col min="7" max="7" width="9.00390625" style="0" customWidth="1"/>
    <col min="10" max="10" width="9.00390625" style="0" customWidth="1"/>
  </cols>
  <sheetData>
    <row r="1" spans="8:11" ht="18" customHeight="1">
      <c r="H1" s="43" t="s">
        <v>33</v>
      </c>
      <c r="I1" s="43"/>
      <c r="J1" s="43"/>
      <c r="K1" s="43"/>
    </row>
    <row r="2" spans="7:11" ht="33" customHeight="1">
      <c r="G2" s="49" t="s">
        <v>94</v>
      </c>
      <c r="H2" s="49"/>
      <c r="I2" s="49"/>
      <c r="J2" s="49"/>
      <c r="K2" s="49"/>
    </row>
    <row r="3" spans="1:12" ht="26.25" customHeight="1">
      <c r="A3" s="44" t="s">
        <v>100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t="s">
        <v>99</v>
      </c>
    </row>
    <row r="4" spans="1:11" ht="26.25" customHeight="1">
      <c r="A4" s="47" t="s">
        <v>0</v>
      </c>
      <c r="B4" s="46" t="s">
        <v>1</v>
      </c>
      <c r="C4" s="46" t="s">
        <v>2</v>
      </c>
      <c r="D4" s="46" t="s">
        <v>34</v>
      </c>
      <c r="E4" s="46"/>
      <c r="F4" s="47">
        <v>2007</v>
      </c>
      <c r="G4" s="46" t="s">
        <v>35</v>
      </c>
      <c r="H4" s="46"/>
      <c r="I4" s="46"/>
      <c r="J4" s="46"/>
      <c r="K4" s="46"/>
    </row>
    <row r="5" spans="1:18" ht="31.5">
      <c r="A5" s="48"/>
      <c r="B5" s="46"/>
      <c r="C5" s="46"/>
      <c r="D5" s="4" t="s">
        <v>3</v>
      </c>
      <c r="E5" s="4" t="s">
        <v>37</v>
      </c>
      <c r="F5" s="48"/>
      <c r="G5" s="4">
        <v>2008</v>
      </c>
      <c r="H5" s="4">
        <v>2009</v>
      </c>
      <c r="I5" s="4">
        <v>2010</v>
      </c>
      <c r="J5" s="4">
        <v>2011</v>
      </c>
      <c r="K5" s="4">
        <v>2012</v>
      </c>
      <c r="L5" s="2"/>
      <c r="M5" s="2"/>
      <c r="N5" s="2"/>
      <c r="O5" s="3"/>
      <c r="P5" s="3"/>
      <c r="Q5" s="3"/>
      <c r="R5" s="3"/>
    </row>
    <row r="6" spans="1:18" ht="15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2"/>
      <c r="M6" s="2"/>
      <c r="N6" s="2"/>
      <c r="O6" s="3"/>
      <c r="P6" s="3"/>
      <c r="Q6" s="3"/>
      <c r="R6" s="3"/>
    </row>
    <row r="7" spans="1:18" s="19" customFormat="1" ht="20.25" customHeight="1">
      <c r="A7" s="16" t="s">
        <v>19</v>
      </c>
      <c r="B7" s="8" t="s">
        <v>16</v>
      </c>
      <c r="C7" s="11" t="s">
        <v>52</v>
      </c>
      <c r="D7" s="11">
        <v>374.4</v>
      </c>
      <c r="E7" s="11">
        <v>391</v>
      </c>
      <c r="F7" s="11">
        <v>380</v>
      </c>
      <c r="G7" s="11">
        <v>600</v>
      </c>
      <c r="H7" s="11">
        <v>500</v>
      </c>
      <c r="I7" s="11">
        <v>500</v>
      </c>
      <c r="J7" s="11">
        <v>500</v>
      </c>
      <c r="K7" s="11">
        <v>500</v>
      </c>
      <c r="L7" s="17"/>
      <c r="M7" s="17"/>
      <c r="N7" s="17"/>
      <c r="O7" s="18"/>
      <c r="P7" s="18"/>
      <c r="Q7" s="18"/>
      <c r="R7" s="18"/>
    </row>
    <row r="8" spans="1:18" s="19" customFormat="1" ht="15.75">
      <c r="A8" s="50" t="s">
        <v>101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17"/>
      <c r="M8" s="17"/>
      <c r="N8" s="17"/>
      <c r="O8" s="18"/>
      <c r="P8" s="18"/>
      <c r="Q8" s="18"/>
      <c r="R8" s="18"/>
    </row>
    <row r="9" spans="1:18" s="19" customFormat="1" ht="31.5">
      <c r="A9" s="16" t="s">
        <v>21</v>
      </c>
      <c r="B9" s="34" t="s">
        <v>91</v>
      </c>
      <c r="C9" s="11" t="s">
        <v>60</v>
      </c>
      <c r="D9" s="34"/>
      <c r="E9" s="34"/>
      <c r="F9" s="34"/>
      <c r="G9" s="36">
        <v>2</v>
      </c>
      <c r="H9" s="36">
        <v>2</v>
      </c>
      <c r="I9" s="36">
        <v>2</v>
      </c>
      <c r="J9" s="36">
        <v>2</v>
      </c>
      <c r="K9" s="36">
        <v>2</v>
      </c>
      <c r="L9" s="17"/>
      <c r="M9" s="17"/>
      <c r="N9" s="17"/>
      <c r="O9" s="18"/>
      <c r="P9" s="18"/>
      <c r="Q9" s="18"/>
      <c r="R9" s="18"/>
    </row>
    <row r="10" spans="1:18" s="19" customFormat="1" ht="15.75">
      <c r="A10" s="16" t="s">
        <v>22</v>
      </c>
      <c r="B10" s="8" t="s">
        <v>14</v>
      </c>
      <c r="C10" s="11" t="s">
        <v>12</v>
      </c>
      <c r="D10" s="20">
        <v>185</v>
      </c>
      <c r="E10" s="20">
        <v>135.3</v>
      </c>
      <c r="F10" s="20"/>
      <c r="G10" s="20">
        <v>130</v>
      </c>
      <c r="H10" s="20">
        <v>135</v>
      </c>
      <c r="I10" s="20">
        <v>135</v>
      </c>
      <c r="J10" s="20">
        <v>135</v>
      </c>
      <c r="K10" s="20">
        <v>135</v>
      </c>
      <c r="L10" s="17"/>
      <c r="M10" s="17"/>
      <c r="N10" s="17"/>
      <c r="O10" s="18"/>
      <c r="P10" s="18"/>
      <c r="Q10" s="18"/>
      <c r="R10" s="18"/>
    </row>
    <row r="11" spans="1:18" s="19" customFormat="1" ht="15.75">
      <c r="A11" s="50" t="s">
        <v>102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17"/>
      <c r="M11" s="17"/>
      <c r="N11" s="17"/>
      <c r="O11" s="18"/>
      <c r="P11" s="18"/>
      <c r="Q11" s="18"/>
      <c r="R11" s="18"/>
    </row>
    <row r="12" spans="1:18" s="19" customFormat="1" ht="32.25" customHeight="1">
      <c r="A12" s="16" t="s">
        <v>42</v>
      </c>
      <c r="B12" s="8" t="s">
        <v>45</v>
      </c>
      <c r="C12" s="11" t="s">
        <v>32</v>
      </c>
      <c r="D12" s="11"/>
      <c r="E12" s="11"/>
      <c r="F12" s="11"/>
      <c r="G12" s="11"/>
      <c r="H12" s="11"/>
      <c r="I12" s="11"/>
      <c r="J12" s="11"/>
      <c r="K12" s="11"/>
      <c r="L12" s="17"/>
      <c r="M12" s="17"/>
      <c r="N12" s="17"/>
      <c r="O12" s="18"/>
      <c r="P12" s="18"/>
      <c r="Q12" s="18"/>
      <c r="R12" s="18"/>
    </row>
    <row r="13" spans="1:18" s="19" customFormat="1" ht="48" customHeight="1">
      <c r="A13" s="16" t="s">
        <v>97</v>
      </c>
      <c r="B13" s="8" t="s">
        <v>55</v>
      </c>
      <c r="C13" s="11" t="s">
        <v>17</v>
      </c>
      <c r="D13" s="11">
        <v>1.36</v>
      </c>
      <c r="E13" s="11">
        <v>1.38</v>
      </c>
      <c r="F13" s="11">
        <v>1.53</v>
      </c>
      <c r="G13" s="11">
        <v>1.36</v>
      </c>
      <c r="H13" s="11">
        <v>1.22</v>
      </c>
      <c r="I13" s="11">
        <v>1.3</v>
      </c>
      <c r="J13" s="11">
        <v>1.3</v>
      </c>
      <c r="K13" s="11">
        <v>1.4</v>
      </c>
      <c r="L13" s="17"/>
      <c r="M13" s="17"/>
      <c r="N13" s="17"/>
      <c r="O13" s="18"/>
      <c r="P13" s="18"/>
      <c r="Q13" s="18"/>
      <c r="R13" s="18"/>
    </row>
    <row r="14" spans="1:18" s="19" customFormat="1" ht="31.5">
      <c r="A14" s="16" t="s">
        <v>25</v>
      </c>
      <c r="B14" s="8" t="s">
        <v>46</v>
      </c>
      <c r="C14" s="21" t="s">
        <v>47</v>
      </c>
      <c r="D14" s="11">
        <v>395.1</v>
      </c>
      <c r="E14" s="11">
        <v>95.9</v>
      </c>
      <c r="F14" s="11">
        <v>100</v>
      </c>
      <c r="G14" s="11">
        <v>100</v>
      </c>
      <c r="H14" s="11">
        <v>100</v>
      </c>
      <c r="I14" s="11">
        <v>100</v>
      </c>
      <c r="J14" s="22">
        <v>100</v>
      </c>
      <c r="K14" s="11">
        <v>100</v>
      </c>
      <c r="L14" s="17"/>
      <c r="M14" s="17"/>
      <c r="N14" s="17"/>
      <c r="O14" s="18"/>
      <c r="P14" s="18"/>
      <c r="Q14" s="18"/>
      <c r="R14" s="18"/>
    </row>
    <row r="15" spans="1:18" s="19" customFormat="1" ht="15.75">
      <c r="A15" s="50" t="s">
        <v>103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17"/>
      <c r="M15" s="17"/>
      <c r="N15" s="17"/>
      <c r="O15" s="18"/>
      <c r="P15" s="18"/>
      <c r="Q15" s="18"/>
      <c r="R15" s="18"/>
    </row>
    <row r="16" spans="1:18" s="19" customFormat="1" ht="47.25">
      <c r="A16" s="16" t="s">
        <v>43</v>
      </c>
      <c r="B16" s="8" t="s">
        <v>48</v>
      </c>
      <c r="C16" s="11" t="s">
        <v>49</v>
      </c>
      <c r="D16" s="11"/>
      <c r="E16" s="11"/>
      <c r="F16" s="11"/>
      <c r="G16" s="11"/>
      <c r="H16" s="11"/>
      <c r="I16" s="11"/>
      <c r="J16" s="11"/>
      <c r="K16" s="11"/>
      <c r="L16" s="54"/>
      <c r="M16" s="55"/>
      <c r="N16" s="17"/>
      <c r="O16" s="18"/>
      <c r="P16" s="18"/>
      <c r="Q16" s="18"/>
      <c r="R16" s="18"/>
    </row>
    <row r="17" spans="1:18" s="19" customFormat="1" ht="18" customHeight="1">
      <c r="A17" s="16" t="s">
        <v>73</v>
      </c>
      <c r="B17" s="16" t="s">
        <v>50</v>
      </c>
      <c r="C17" s="11" t="s">
        <v>17</v>
      </c>
      <c r="D17" s="11">
        <v>64</v>
      </c>
      <c r="E17" s="11">
        <v>64</v>
      </c>
      <c r="F17" s="11">
        <v>64</v>
      </c>
      <c r="G17" s="11">
        <v>65</v>
      </c>
      <c r="H17" s="11">
        <v>70</v>
      </c>
      <c r="I17" s="11">
        <v>75</v>
      </c>
      <c r="J17" s="11">
        <v>80</v>
      </c>
      <c r="K17" s="11">
        <v>85</v>
      </c>
      <c r="L17" s="17"/>
      <c r="M17" s="17"/>
      <c r="N17" s="17"/>
      <c r="O17" s="18"/>
      <c r="P17" s="18"/>
      <c r="Q17" s="18"/>
      <c r="R17" s="18"/>
    </row>
    <row r="18" spans="1:18" s="19" customFormat="1" ht="31.5">
      <c r="A18" s="16" t="s">
        <v>74</v>
      </c>
      <c r="B18" s="16" t="s">
        <v>36</v>
      </c>
      <c r="C18" s="11" t="s">
        <v>17</v>
      </c>
      <c r="D18" s="11">
        <v>10.1</v>
      </c>
      <c r="E18" s="11">
        <v>10.3</v>
      </c>
      <c r="F18" s="11">
        <v>10.8</v>
      </c>
      <c r="G18" s="11">
        <v>11.8</v>
      </c>
      <c r="H18" s="11">
        <v>12.8</v>
      </c>
      <c r="I18" s="11">
        <v>13.8</v>
      </c>
      <c r="J18" s="11">
        <v>14.8</v>
      </c>
      <c r="K18" s="11">
        <v>15</v>
      </c>
      <c r="L18" s="17"/>
      <c r="M18" s="17"/>
      <c r="N18" s="17"/>
      <c r="O18" s="18"/>
      <c r="P18" s="18"/>
      <c r="Q18" s="18"/>
      <c r="R18" s="18"/>
    </row>
    <row r="19" spans="1:18" s="19" customFormat="1" ht="19.5" customHeight="1">
      <c r="A19" s="16" t="s">
        <v>104</v>
      </c>
      <c r="B19" s="16" t="s">
        <v>56</v>
      </c>
      <c r="C19" s="11" t="s">
        <v>57</v>
      </c>
      <c r="D19" s="11"/>
      <c r="E19" s="11"/>
      <c r="F19" s="11"/>
      <c r="G19" s="11"/>
      <c r="H19" s="11"/>
      <c r="I19" s="11"/>
      <c r="J19" s="11"/>
      <c r="K19" s="11"/>
      <c r="L19" s="17"/>
      <c r="M19" s="17"/>
      <c r="N19" s="17"/>
      <c r="O19" s="18"/>
      <c r="P19" s="18"/>
      <c r="Q19" s="18"/>
      <c r="R19" s="18"/>
    </row>
    <row r="20" spans="1:18" s="19" customFormat="1" ht="19.5" customHeight="1">
      <c r="A20" s="16" t="s">
        <v>105</v>
      </c>
      <c r="B20" s="16" t="s">
        <v>58</v>
      </c>
      <c r="C20" s="11" t="s">
        <v>57</v>
      </c>
      <c r="D20" s="11"/>
      <c r="E20" s="11"/>
      <c r="F20" s="11"/>
      <c r="G20" s="11"/>
      <c r="H20" s="11"/>
      <c r="I20" s="11"/>
      <c r="J20" s="11"/>
      <c r="K20" s="11"/>
      <c r="L20" s="17"/>
      <c r="M20" s="17"/>
      <c r="N20" s="17"/>
      <c r="O20" s="18"/>
      <c r="P20" s="18"/>
      <c r="Q20" s="18"/>
      <c r="R20" s="18"/>
    </row>
    <row r="21" spans="1:18" s="19" customFormat="1" ht="33" customHeight="1">
      <c r="A21" s="16" t="s">
        <v>106</v>
      </c>
      <c r="B21" s="16" t="s">
        <v>59</v>
      </c>
      <c r="C21" s="11" t="s">
        <v>32</v>
      </c>
      <c r="D21" s="11"/>
      <c r="E21" s="11"/>
      <c r="F21" s="11"/>
      <c r="G21" s="11"/>
      <c r="H21" s="11"/>
      <c r="I21" s="11"/>
      <c r="J21" s="11"/>
      <c r="K21" s="11"/>
      <c r="L21" s="17"/>
      <c r="M21" s="17"/>
      <c r="N21" s="17"/>
      <c r="O21" s="18"/>
      <c r="P21" s="18"/>
      <c r="Q21" s="18"/>
      <c r="R21" s="18"/>
    </row>
    <row r="22" spans="1:18" s="19" customFormat="1" ht="15.75">
      <c r="A22" s="50" t="s">
        <v>107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17"/>
      <c r="M22" s="17"/>
      <c r="N22" s="17"/>
      <c r="O22" s="18"/>
      <c r="P22" s="18"/>
      <c r="Q22" s="18"/>
      <c r="R22" s="18"/>
    </row>
    <row r="23" spans="1:18" s="19" customFormat="1" ht="47.25">
      <c r="A23" s="23" t="s">
        <v>27</v>
      </c>
      <c r="B23" s="8" t="s">
        <v>92</v>
      </c>
      <c r="C23" s="11" t="s">
        <v>18</v>
      </c>
      <c r="D23" s="31"/>
      <c r="E23" s="31"/>
      <c r="F23" s="31"/>
      <c r="G23" s="31"/>
      <c r="H23" s="31"/>
      <c r="I23" s="31"/>
      <c r="J23" s="29"/>
      <c r="K23" s="29"/>
      <c r="L23" s="17"/>
      <c r="M23" s="17"/>
      <c r="N23" s="17"/>
      <c r="O23" s="18"/>
      <c r="P23" s="18"/>
      <c r="Q23" s="18"/>
      <c r="R23" s="18"/>
    </row>
    <row r="24" spans="1:18" s="19" customFormat="1" ht="31.5">
      <c r="A24" s="16" t="s">
        <v>28</v>
      </c>
      <c r="B24" s="8" t="s">
        <v>93</v>
      </c>
      <c r="C24" s="24" t="s">
        <v>17</v>
      </c>
      <c r="D24" s="25"/>
      <c r="E24" s="25"/>
      <c r="F24" s="25"/>
      <c r="G24" s="25"/>
      <c r="H24" s="25"/>
      <c r="I24" s="25"/>
      <c r="J24" s="25"/>
      <c r="K24" s="25"/>
      <c r="L24" s="54"/>
      <c r="M24" s="55"/>
      <c r="N24" s="17"/>
      <c r="O24" s="18"/>
      <c r="P24" s="18"/>
      <c r="Q24" s="18"/>
      <c r="R24" s="18"/>
    </row>
    <row r="25" spans="1:18" s="19" customFormat="1" ht="35.25" customHeight="1">
      <c r="A25" s="40" t="s">
        <v>108</v>
      </c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32"/>
      <c r="M25" s="17"/>
      <c r="N25" s="17"/>
      <c r="O25" s="18"/>
      <c r="P25" s="18"/>
      <c r="Q25" s="18"/>
      <c r="R25" s="18"/>
    </row>
    <row r="26" spans="1:14" ht="31.5">
      <c r="A26" s="16" t="s">
        <v>30</v>
      </c>
      <c r="B26" s="8" t="s">
        <v>9</v>
      </c>
      <c r="C26" s="27" t="s">
        <v>6</v>
      </c>
      <c r="D26" s="28">
        <v>13.8</v>
      </c>
      <c r="E26" s="28">
        <v>7.1</v>
      </c>
      <c r="F26" s="28">
        <v>19.6</v>
      </c>
      <c r="G26" s="28">
        <v>19.6</v>
      </c>
      <c r="H26" s="28">
        <v>19.6</v>
      </c>
      <c r="I26" s="28">
        <v>19.6</v>
      </c>
      <c r="J26" s="28">
        <v>19.6</v>
      </c>
      <c r="K26" s="28">
        <v>19.6</v>
      </c>
      <c r="L26" s="1"/>
      <c r="M26" s="1"/>
      <c r="N26" s="1"/>
    </row>
    <row r="27" spans="1:14" ht="21.75" customHeight="1">
      <c r="A27" s="16" t="s">
        <v>31</v>
      </c>
      <c r="B27" s="8" t="s">
        <v>98</v>
      </c>
      <c r="C27" s="27" t="s">
        <v>12</v>
      </c>
      <c r="D27" s="35">
        <v>1634</v>
      </c>
      <c r="E27" s="35">
        <v>835</v>
      </c>
      <c r="F27" s="35">
        <f aca="true" t="shared" si="0" ref="F27:K27">F26*1180/10</f>
        <v>2312.8</v>
      </c>
      <c r="G27" s="35">
        <f t="shared" si="0"/>
        <v>2312.8</v>
      </c>
      <c r="H27" s="35">
        <f t="shared" si="0"/>
        <v>2312.8</v>
      </c>
      <c r="I27" s="35">
        <f t="shared" si="0"/>
        <v>2312.8</v>
      </c>
      <c r="J27" s="35">
        <f t="shared" si="0"/>
        <v>2312.8</v>
      </c>
      <c r="K27" s="35">
        <f t="shared" si="0"/>
        <v>2312.8</v>
      </c>
      <c r="L27" s="1"/>
      <c r="M27" s="1"/>
      <c r="N27" s="1"/>
    </row>
    <row r="28" spans="1:14" ht="15">
      <c r="A28" s="12"/>
      <c r="B28" s="9"/>
      <c r="C28" s="5"/>
      <c r="D28" s="5"/>
      <c r="E28" s="5"/>
      <c r="F28" s="5"/>
      <c r="G28" s="5"/>
      <c r="H28" s="5"/>
      <c r="I28" s="5"/>
      <c r="J28" s="5"/>
      <c r="K28" s="5"/>
      <c r="L28" s="1"/>
      <c r="M28" s="1"/>
      <c r="N28" s="1"/>
    </row>
    <row r="29" spans="1:14" ht="15">
      <c r="A29" s="12"/>
      <c r="B29" s="9"/>
      <c r="C29" s="5"/>
      <c r="D29" s="5"/>
      <c r="E29" s="5"/>
      <c r="F29" s="5"/>
      <c r="G29" s="5"/>
      <c r="H29" s="5"/>
      <c r="I29" s="5"/>
      <c r="J29" s="5"/>
      <c r="K29" s="5"/>
      <c r="L29" s="1"/>
      <c r="M29" s="1"/>
      <c r="N29" s="1"/>
    </row>
    <row r="30" spans="1:14" ht="15">
      <c r="A30" s="13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3"/>
      <c r="B31" s="1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3"/>
      <c r="B32" s="1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3"/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1" ht="12.75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2.75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2.75">
      <c r="A38" s="14"/>
      <c r="B38" s="14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14"/>
      <c r="B39" s="14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14"/>
      <c r="B40" s="14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s="14"/>
      <c r="B41" s="14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2.75">
      <c r="A42" s="14"/>
      <c r="B42" s="14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s="14"/>
      <c r="B43" s="14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4"/>
      <c r="B44" s="14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2.75">
      <c r="A45" s="14"/>
      <c r="B45" s="14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2.75">
      <c r="A46" s="14"/>
      <c r="B46" s="14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2.75">
      <c r="A47" s="14"/>
      <c r="B47" s="14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2.75">
      <c r="A48" s="14"/>
      <c r="B48" s="14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.75">
      <c r="A49" s="14"/>
      <c r="B49" s="14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.75">
      <c r="A50" s="14"/>
      <c r="B50" s="14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.75">
      <c r="A51" s="14"/>
      <c r="B51" s="14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.75">
      <c r="A52" s="14"/>
      <c r="B52" s="14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14"/>
      <c r="B53" s="14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14"/>
      <c r="B54" s="14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4"/>
      <c r="B55" s="14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2.75">
      <c r="A56" s="14"/>
      <c r="B56" s="14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2.75">
      <c r="A57" s="14"/>
      <c r="B57" s="14"/>
      <c r="C57" s="15"/>
      <c r="D57" s="15"/>
      <c r="E57" s="15"/>
      <c r="F57" s="15"/>
      <c r="G57" s="15"/>
      <c r="H57" s="15"/>
      <c r="I57" s="15"/>
      <c r="J57" s="15"/>
      <c r="K57" s="15"/>
    </row>
  </sheetData>
  <mergeCells count="17">
    <mergeCell ref="H1:K1"/>
    <mergeCell ref="A3:K3"/>
    <mergeCell ref="A6:K6"/>
    <mergeCell ref="D4:E4"/>
    <mergeCell ref="G4:K4"/>
    <mergeCell ref="A4:A5"/>
    <mergeCell ref="B4:B5"/>
    <mergeCell ref="C4:C5"/>
    <mergeCell ref="G2:K2"/>
    <mergeCell ref="F4:F5"/>
    <mergeCell ref="A11:K11"/>
    <mergeCell ref="A8:K8"/>
    <mergeCell ref="A25:K25"/>
    <mergeCell ref="L24:M24"/>
    <mergeCell ref="A15:K15"/>
    <mergeCell ref="L16:M16"/>
    <mergeCell ref="A22:K22"/>
  </mergeCells>
  <printOptions horizontalCentered="1"/>
  <pageMargins left="0.5905511811023623" right="0.3937007874015748" top="0.3937007874015748" bottom="0.9055118110236221" header="0" footer="0"/>
  <pageSetup firstPageNumber="290" useFirstPageNumber="1" horizontalDpi="600" verticalDpi="600" orientation="landscape" paperSize="9" scale="7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tabSelected="1" view="pageBreakPreview" zoomScale="75" zoomScaleNormal="75" zoomScaleSheetLayoutView="75" workbookViewId="0" topLeftCell="A1">
      <selection activeCell="D16" sqref="D16"/>
    </sheetView>
  </sheetViews>
  <sheetFormatPr defaultColWidth="9.00390625" defaultRowHeight="12.75"/>
  <cols>
    <col min="1" max="1" width="6.125" style="7" customWidth="1"/>
    <col min="2" max="2" width="47.875" style="7" customWidth="1"/>
    <col min="3" max="3" width="11.375" style="0" customWidth="1"/>
    <col min="4" max="5" width="9.75390625" style="0" customWidth="1"/>
    <col min="6" max="6" width="13.25390625" style="0" bestFit="1" customWidth="1"/>
    <col min="7" max="7" width="9.00390625" style="0" customWidth="1"/>
    <col min="10" max="10" width="9.00390625" style="0" customWidth="1"/>
    <col min="12" max="12" width="15.375" style="0" bestFit="1" customWidth="1"/>
  </cols>
  <sheetData>
    <row r="1" spans="8:11" ht="18" customHeight="1">
      <c r="H1" s="43" t="s">
        <v>33</v>
      </c>
      <c r="I1" s="43"/>
      <c r="J1" s="43"/>
      <c r="K1" s="43"/>
    </row>
    <row r="2" spans="7:11" ht="62.25" customHeight="1">
      <c r="G2" s="49" t="s">
        <v>110</v>
      </c>
      <c r="H2" s="49"/>
      <c r="I2" s="49"/>
      <c r="J2" s="49"/>
      <c r="K2" s="49"/>
    </row>
    <row r="3" spans="1:11" ht="26.25" customHeight="1">
      <c r="A3" s="44" t="s">
        <v>109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6.25" customHeight="1">
      <c r="A4" s="47" t="s">
        <v>0</v>
      </c>
      <c r="B4" s="46" t="s">
        <v>1</v>
      </c>
      <c r="C4" s="46" t="s">
        <v>2</v>
      </c>
      <c r="D4" s="46" t="s">
        <v>34</v>
      </c>
      <c r="E4" s="46"/>
      <c r="F4" s="47">
        <v>2007</v>
      </c>
      <c r="G4" s="46" t="s">
        <v>35</v>
      </c>
      <c r="H4" s="46"/>
      <c r="I4" s="46"/>
      <c r="J4" s="46"/>
      <c r="K4" s="46"/>
    </row>
    <row r="5" spans="1:18" ht="31.5">
      <c r="A5" s="48"/>
      <c r="B5" s="46"/>
      <c r="C5" s="46"/>
      <c r="D5" s="4" t="s">
        <v>3</v>
      </c>
      <c r="E5" s="4" t="s">
        <v>37</v>
      </c>
      <c r="F5" s="48"/>
      <c r="G5" s="4">
        <v>2008</v>
      </c>
      <c r="H5" s="4">
        <v>2009</v>
      </c>
      <c r="I5" s="4">
        <v>2010</v>
      </c>
      <c r="J5" s="4">
        <v>2011</v>
      </c>
      <c r="K5" s="4">
        <v>2012</v>
      </c>
      <c r="L5" s="2"/>
      <c r="M5" s="2"/>
      <c r="N5" s="2"/>
      <c r="O5" s="3"/>
      <c r="P5" s="3"/>
      <c r="Q5" s="3"/>
      <c r="R5" s="3"/>
    </row>
    <row r="6" spans="1:18" ht="15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2"/>
      <c r="M6" s="2"/>
      <c r="N6" s="2"/>
      <c r="O6" s="3"/>
      <c r="P6" s="3"/>
      <c r="Q6" s="3"/>
      <c r="R6" s="3"/>
    </row>
    <row r="7" spans="1:18" s="19" customFormat="1" ht="20.25" customHeight="1">
      <c r="A7" s="16" t="s">
        <v>19</v>
      </c>
      <c r="B7" s="8" t="s">
        <v>16</v>
      </c>
      <c r="C7" s="11" t="s">
        <v>52</v>
      </c>
      <c r="D7" s="11"/>
      <c r="E7" s="11">
        <v>25</v>
      </c>
      <c r="F7" s="11">
        <v>25</v>
      </c>
      <c r="G7" s="11">
        <v>150</v>
      </c>
      <c r="H7" s="11">
        <v>500</v>
      </c>
      <c r="I7" s="11">
        <v>600</v>
      </c>
      <c r="J7" s="11">
        <v>750</v>
      </c>
      <c r="K7" s="11">
        <v>1000</v>
      </c>
      <c r="L7" s="17"/>
      <c r="M7" s="17"/>
      <c r="N7" s="17"/>
      <c r="O7" s="18"/>
      <c r="P7" s="18"/>
      <c r="Q7" s="18"/>
      <c r="R7" s="18"/>
    </row>
    <row r="8" spans="1:18" s="19" customFormat="1" ht="15.75">
      <c r="A8" s="50" t="s">
        <v>101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17"/>
      <c r="M8" s="17"/>
      <c r="N8" s="17"/>
      <c r="O8" s="18"/>
      <c r="P8" s="18"/>
      <c r="Q8" s="18"/>
      <c r="R8" s="18"/>
    </row>
    <row r="9" spans="1:18" s="19" customFormat="1" ht="31.5">
      <c r="A9" s="34" t="s">
        <v>21</v>
      </c>
      <c r="B9" s="34" t="s">
        <v>91</v>
      </c>
      <c r="C9" s="11" t="s">
        <v>60</v>
      </c>
      <c r="D9" s="34"/>
      <c r="E9" s="34">
        <v>2</v>
      </c>
      <c r="F9" s="34"/>
      <c r="G9" s="34">
        <v>20</v>
      </c>
      <c r="H9" s="34">
        <v>2</v>
      </c>
      <c r="I9" s="34">
        <v>2</v>
      </c>
      <c r="J9" s="34">
        <v>3</v>
      </c>
      <c r="K9" s="34">
        <v>3</v>
      </c>
      <c r="L9" s="17"/>
      <c r="M9" s="17"/>
      <c r="N9" s="17"/>
      <c r="O9" s="18"/>
      <c r="P9" s="18"/>
      <c r="Q9" s="18"/>
      <c r="R9" s="18"/>
    </row>
    <row r="10" spans="1:18" s="19" customFormat="1" ht="15.75">
      <c r="A10" s="50" t="s">
        <v>102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17"/>
      <c r="M10" s="17"/>
      <c r="N10" s="17"/>
      <c r="O10" s="18"/>
      <c r="P10" s="18"/>
      <c r="Q10" s="18"/>
      <c r="R10" s="18"/>
    </row>
    <row r="11" spans="1:18" s="19" customFormat="1" ht="32.25" customHeight="1">
      <c r="A11" s="16" t="s">
        <v>42</v>
      </c>
      <c r="B11" s="8" t="s">
        <v>45</v>
      </c>
      <c r="C11" s="11" t="s">
        <v>32</v>
      </c>
      <c r="D11" s="11"/>
      <c r="E11" s="11">
        <v>2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7"/>
      <c r="M11" s="17"/>
      <c r="N11" s="17"/>
      <c r="O11" s="18"/>
      <c r="P11" s="18"/>
      <c r="Q11" s="18"/>
      <c r="R11" s="18"/>
    </row>
    <row r="12" spans="1:18" s="19" customFormat="1" ht="48" customHeight="1">
      <c r="A12" s="16" t="s">
        <v>97</v>
      </c>
      <c r="B12" s="8" t="s">
        <v>55</v>
      </c>
      <c r="C12" s="11" t="s">
        <v>17</v>
      </c>
      <c r="D12" s="11">
        <v>1.36</v>
      </c>
      <c r="E12" s="11">
        <v>1.38</v>
      </c>
      <c r="F12" s="11">
        <v>0.38</v>
      </c>
      <c r="G12" s="11">
        <v>0.36</v>
      </c>
      <c r="H12" s="11">
        <v>0.22</v>
      </c>
      <c r="I12" s="11">
        <v>0.3</v>
      </c>
      <c r="J12" s="11">
        <v>0.3</v>
      </c>
      <c r="K12" s="11">
        <v>0.4</v>
      </c>
      <c r="L12" s="17"/>
      <c r="M12" s="17"/>
      <c r="N12" s="17"/>
      <c r="O12" s="18"/>
      <c r="P12" s="18"/>
      <c r="Q12" s="18"/>
      <c r="R12" s="18"/>
    </row>
    <row r="13" spans="1:18" s="19" customFormat="1" ht="31.5">
      <c r="A13" s="16" t="s">
        <v>25</v>
      </c>
      <c r="B13" s="8" t="s">
        <v>46</v>
      </c>
      <c r="C13" s="21" t="s">
        <v>47</v>
      </c>
      <c r="D13" s="11">
        <v>150</v>
      </c>
      <c r="E13" s="11">
        <v>150</v>
      </c>
      <c r="F13" s="11">
        <v>200</v>
      </c>
      <c r="G13" s="11">
        <v>200</v>
      </c>
      <c r="H13" s="11">
        <v>200</v>
      </c>
      <c r="I13" s="11">
        <v>200</v>
      </c>
      <c r="J13" s="22">
        <v>200</v>
      </c>
      <c r="K13" s="11">
        <v>200</v>
      </c>
      <c r="L13" s="17"/>
      <c r="M13" s="17"/>
      <c r="N13" s="17"/>
      <c r="O13" s="18"/>
      <c r="P13" s="18"/>
      <c r="Q13" s="18"/>
      <c r="R13" s="18"/>
    </row>
    <row r="14" spans="1:18" s="19" customFormat="1" ht="15.75">
      <c r="A14" s="50" t="s">
        <v>103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17"/>
      <c r="M14" s="17"/>
      <c r="N14" s="17"/>
      <c r="O14" s="18"/>
      <c r="P14" s="18"/>
      <c r="Q14" s="18"/>
      <c r="R14" s="18"/>
    </row>
    <row r="15" spans="1:18" s="19" customFormat="1" ht="47.25">
      <c r="A15" s="16" t="s">
        <v>43</v>
      </c>
      <c r="B15" s="8" t="s">
        <v>48</v>
      </c>
      <c r="C15" s="11" t="s">
        <v>49</v>
      </c>
      <c r="D15" s="20">
        <f>(24906-300)/1366</f>
        <v>18.013177159590043</v>
      </c>
      <c r="E15" s="20">
        <f>(24906-150)/1366</f>
        <v>18.12298682284041</v>
      </c>
      <c r="F15" s="20">
        <f>24906/1366</f>
        <v>18.232796486090777</v>
      </c>
      <c r="G15" s="20">
        <f>(24906+200)/1366</f>
        <v>18.379209370424597</v>
      </c>
      <c r="H15" s="20">
        <f>(24906+400)/1366</f>
        <v>18.525622254758417</v>
      </c>
      <c r="I15" s="20">
        <f>(24906+600)/1366</f>
        <v>18.67203513909224</v>
      </c>
      <c r="J15" s="20">
        <f>(24906+800)/1366</f>
        <v>18.81844802342606</v>
      </c>
      <c r="K15" s="20">
        <f>(24906+1000)/1366</f>
        <v>18.96486090775988</v>
      </c>
      <c r="L15" s="54"/>
      <c r="M15" s="55"/>
      <c r="N15" s="17"/>
      <c r="O15" s="18"/>
      <c r="P15" s="18"/>
      <c r="Q15" s="18"/>
      <c r="R15" s="18"/>
    </row>
    <row r="16" spans="1:18" s="19" customFormat="1" ht="18" customHeight="1">
      <c r="A16" s="16" t="s">
        <v>73</v>
      </c>
      <c r="B16" s="16" t="s">
        <v>50</v>
      </c>
      <c r="C16" s="11" t="s">
        <v>17</v>
      </c>
      <c r="D16" s="11">
        <v>9.7</v>
      </c>
      <c r="E16" s="11">
        <v>9.8</v>
      </c>
      <c r="F16" s="11">
        <v>9.8</v>
      </c>
      <c r="G16" s="11">
        <v>9.9</v>
      </c>
      <c r="H16" s="11">
        <v>10</v>
      </c>
      <c r="I16" s="11">
        <v>10</v>
      </c>
      <c r="J16" s="11">
        <v>10</v>
      </c>
      <c r="K16" s="11">
        <v>60</v>
      </c>
      <c r="L16" s="17"/>
      <c r="M16" s="17"/>
      <c r="N16" s="17"/>
      <c r="O16" s="18"/>
      <c r="P16" s="18"/>
      <c r="Q16" s="18"/>
      <c r="R16" s="18"/>
    </row>
    <row r="17" spans="1:18" s="19" customFormat="1" ht="31.5">
      <c r="A17" s="16" t="s">
        <v>74</v>
      </c>
      <c r="B17" s="16" t="s">
        <v>36</v>
      </c>
      <c r="C17" s="11" t="s">
        <v>17</v>
      </c>
      <c r="D17" s="11">
        <v>10.1</v>
      </c>
      <c r="E17" s="11">
        <v>10.3</v>
      </c>
      <c r="F17" s="11">
        <v>10.8</v>
      </c>
      <c r="G17" s="11">
        <v>11.8</v>
      </c>
      <c r="H17" s="11">
        <v>12.8</v>
      </c>
      <c r="I17" s="11">
        <v>13.8</v>
      </c>
      <c r="J17" s="11">
        <v>14.8</v>
      </c>
      <c r="K17" s="11">
        <v>15</v>
      </c>
      <c r="L17" s="17"/>
      <c r="M17" s="17"/>
      <c r="N17" s="17"/>
      <c r="O17" s="18"/>
      <c r="P17" s="18"/>
      <c r="Q17" s="18"/>
      <c r="R17" s="18"/>
    </row>
    <row r="18" spans="1:18" s="19" customFormat="1" ht="19.5" customHeight="1">
      <c r="A18" s="16" t="s">
        <v>104</v>
      </c>
      <c r="B18" s="16" t="s">
        <v>56</v>
      </c>
      <c r="C18" s="11" t="s">
        <v>57</v>
      </c>
      <c r="D18" s="11">
        <v>13.297</v>
      </c>
      <c r="E18" s="11">
        <v>13.369</v>
      </c>
      <c r="F18" s="11">
        <v>13.433</v>
      </c>
      <c r="G18" s="11">
        <v>14.433</v>
      </c>
      <c r="H18" s="11">
        <v>14.533</v>
      </c>
      <c r="I18" s="11">
        <v>14.633</v>
      </c>
      <c r="J18" s="11">
        <v>14.733</v>
      </c>
      <c r="K18" s="11">
        <v>14.8</v>
      </c>
      <c r="L18" s="17"/>
      <c r="M18" s="17"/>
      <c r="N18" s="17"/>
      <c r="O18" s="18"/>
      <c r="P18" s="18"/>
      <c r="Q18" s="18"/>
      <c r="R18" s="18"/>
    </row>
    <row r="19" spans="1:18" s="19" customFormat="1" ht="19.5" customHeight="1">
      <c r="A19" s="16" t="s">
        <v>105</v>
      </c>
      <c r="B19" s="16" t="s">
        <v>58</v>
      </c>
      <c r="C19" s="11" t="s">
        <v>57</v>
      </c>
      <c r="D19" s="39">
        <f>D18/1366</f>
        <v>0.009734260614934114</v>
      </c>
      <c r="E19" s="39">
        <f aca="true" t="shared" si="0" ref="E19:K19">E18/1366</f>
        <v>0.00978696925329429</v>
      </c>
      <c r="F19" s="39">
        <f t="shared" si="0"/>
        <v>0.009833821376281113</v>
      </c>
      <c r="G19" s="39">
        <f t="shared" si="0"/>
        <v>0.01056588579795022</v>
      </c>
      <c r="H19" s="39">
        <f t="shared" si="0"/>
        <v>0.01063909224011713</v>
      </c>
      <c r="I19" s="39">
        <f t="shared" si="0"/>
        <v>0.01071229868228404</v>
      </c>
      <c r="J19" s="39">
        <f t="shared" si="0"/>
        <v>0.010785505124450952</v>
      </c>
      <c r="K19" s="39">
        <f t="shared" si="0"/>
        <v>0.010834553440702782</v>
      </c>
      <c r="L19" s="17"/>
      <c r="M19" s="17"/>
      <c r="N19" s="17"/>
      <c r="O19" s="18"/>
      <c r="P19" s="18"/>
      <c r="Q19" s="18"/>
      <c r="R19" s="18"/>
    </row>
    <row r="20" spans="1:18" s="19" customFormat="1" ht="33" customHeight="1">
      <c r="A20" s="16" t="s">
        <v>106</v>
      </c>
      <c r="B20" s="16" t="s">
        <v>59</v>
      </c>
      <c r="C20" s="11" t="s">
        <v>32</v>
      </c>
      <c r="D20" s="11">
        <v>367</v>
      </c>
      <c r="E20" s="11">
        <v>368</v>
      </c>
      <c r="F20" s="11">
        <v>369</v>
      </c>
      <c r="G20" s="11">
        <v>370</v>
      </c>
      <c r="H20" s="11">
        <v>371</v>
      </c>
      <c r="I20" s="11">
        <v>372</v>
      </c>
      <c r="J20" s="11">
        <v>373</v>
      </c>
      <c r="K20" s="11">
        <v>374</v>
      </c>
      <c r="L20" s="17"/>
      <c r="M20" s="17"/>
      <c r="N20" s="17"/>
      <c r="O20" s="18"/>
      <c r="P20" s="18"/>
      <c r="Q20" s="18"/>
      <c r="R20" s="18"/>
    </row>
    <row r="21" spans="1:18" s="19" customFormat="1" ht="15.75">
      <c r="A21" s="50" t="s">
        <v>111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17"/>
      <c r="M21" s="17"/>
      <c r="N21" s="17"/>
      <c r="O21" s="18"/>
      <c r="P21" s="18"/>
      <c r="Q21" s="18"/>
      <c r="R21" s="18"/>
    </row>
    <row r="22" spans="1:18" s="19" customFormat="1" ht="47.25">
      <c r="A22" s="23" t="s">
        <v>27</v>
      </c>
      <c r="B22" s="8" t="s">
        <v>92</v>
      </c>
      <c r="C22" s="11" t="s">
        <v>18</v>
      </c>
      <c r="D22" s="31">
        <v>277</v>
      </c>
      <c r="E22" s="31">
        <v>125</v>
      </c>
      <c r="F22" s="31">
        <v>178</v>
      </c>
      <c r="G22" s="31">
        <v>100</v>
      </c>
      <c r="H22" s="31">
        <v>110</v>
      </c>
      <c r="I22" s="31">
        <v>120</v>
      </c>
      <c r="J22" s="29">
        <v>130</v>
      </c>
      <c r="K22" s="29">
        <v>140</v>
      </c>
      <c r="L22" s="17"/>
      <c r="M22" s="17"/>
      <c r="N22" s="17"/>
      <c r="O22" s="18"/>
      <c r="P22" s="18"/>
      <c r="Q22" s="18"/>
      <c r="R22" s="18"/>
    </row>
    <row r="23" spans="1:18" s="19" customFormat="1" ht="31.5">
      <c r="A23" s="16" t="s">
        <v>28</v>
      </c>
      <c r="B23" s="8" t="s">
        <v>93</v>
      </c>
      <c r="C23" s="24" t="s">
        <v>17</v>
      </c>
      <c r="D23" s="25">
        <v>15</v>
      </c>
      <c r="E23" s="25">
        <v>19</v>
      </c>
      <c r="F23" s="25">
        <v>24</v>
      </c>
      <c r="G23" s="25">
        <v>17</v>
      </c>
      <c r="H23" s="25">
        <v>18</v>
      </c>
      <c r="I23" s="25">
        <v>18</v>
      </c>
      <c r="J23" s="25">
        <v>19</v>
      </c>
      <c r="K23" s="25">
        <v>19</v>
      </c>
      <c r="L23" s="54"/>
      <c r="M23" s="55"/>
      <c r="N23" s="17"/>
      <c r="O23" s="18"/>
      <c r="P23" s="18"/>
      <c r="Q23" s="18"/>
      <c r="R23" s="18"/>
    </row>
    <row r="24" spans="1:18" s="19" customFormat="1" ht="35.25" customHeight="1">
      <c r="A24" s="40" t="s">
        <v>108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  <c r="L24" s="32"/>
      <c r="M24" s="17"/>
      <c r="N24" s="17"/>
      <c r="O24" s="18"/>
      <c r="P24" s="18"/>
      <c r="Q24" s="18"/>
      <c r="R24" s="18"/>
    </row>
    <row r="25" spans="1:14" s="19" customFormat="1" ht="31.5">
      <c r="A25" s="16" t="s">
        <v>30</v>
      </c>
      <c r="B25" s="16" t="s">
        <v>70</v>
      </c>
      <c r="C25" s="11" t="s">
        <v>44</v>
      </c>
      <c r="D25" s="11"/>
      <c r="E25" s="11"/>
      <c r="F25" s="11"/>
      <c r="G25" s="11">
        <v>1</v>
      </c>
      <c r="H25" s="11"/>
      <c r="I25" s="11"/>
      <c r="J25" s="11"/>
      <c r="K25" s="11"/>
      <c r="L25" s="33"/>
      <c r="M25" s="33"/>
      <c r="N25" s="33"/>
    </row>
    <row r="26" spans="1:18" s="19" customFormat="1" ht="15.75">
      <c r="A26" s="16" t="s">
        <v>31</v>
      </c>
      <c r="B26" s="8" t="s">
        <v>14</v>
      </c>
      <c r="C26" s="11" t="s">
        <v>12</v>
      </c>
      <c r="D26" s="20">
        <v>124</v>
      </c>
      <c r="E26" s="20">
        <v>100</v>
      </c>
      <c r="F26" s="20">
        <v>105</v>
      </c>
      <c r="G26" s="20">
        <v>110</v>
      </c>
      <c r="H26" s="20">
        <v>115</v>
      </c>
      <c r="I26" s="20">
        <v>120</v>
      </c>
      <c r="J26" s="20">
        <v>125</v>
      </c>
      <c r="K26" s="20">
        <v>130</v>
      </c>
      <c r="L26" s="17"/>
      <c r="M26" s="17"/>
      <c r="N26" s="17"/>
      <c r="O26" s="18"/>
      <c r="P26" s="18"/>
      <c r="Q26" s="18"/>
      <c r="R26" s="18"/>
    </row>
    <row r="27" spans="1:15" ht="31.5">
      <c r="A27" s="16" t="s">
        <v>112</v>
      </c>
      <c r="B27" s="8" t="s">
        <v>9</v>
      </c>
      <c r="C27" s="27" t="s">
        <v>6</v>
      </c>
      <c r="D27" s="28">
        <v>14.8</v>
      </c>
      <c r="E27" s="28">
        <v>10.8</v>
      </c>
      <c r="F27" s="28">
        <v>14</v>
      </c>
      <c r="G27" s="28">
        <v>15</v>
      </c>
      <c r="H27" s="28">
        <v>16</v>
      </c>
      <c r="I27" s="28">
        <v>17</v>
      </c>
      <c r="J27" s="28">
        <v>18</v>
      </c>
      <c r="K27" s="28">
        <v>19.6</v>
      </c>
      <c r="L27" s="1"/>
      <c r="M27" s="1"/>
      <c r="N27" s="1"/>
      <c r="O27" s="1"/>
    </row>
    <row r="28" spans="1:15" ht="15.75">
      <c r="A28" s="16" t="s">
        <v>113</v>
      </c>
      <c r="B28" s="8" t="s">
        <v>98</v>
      </c>
      <c r="C28" s="27" t="s">
        <v>12</v>
      </c>
      <c r="D28" s="28">
        <v>6940</v>
      </c>
      <c r="E28" s="28">
        <v>4050</v>
      </c>
      <c r="F28" s="28">
        <f aca="true" t="shared" si="1" ref="F28:K28">F27*3750/10</f>
        <v>5250</v>
      </c>
      <c r="G28" s="28">
        <f t="shared" si="1"/>
        <v>5625</v>
      </c>
      <c r="H28" s="28">
        <f t="shared" si="1"/>
        <v>6000</v>
      </c>
      <c r="I28" s="28">
        <f t="shared" si="1"/>
        <v>6375</v>
      </c>
      <c r="J28" s="28">
        <f t="shared" si="1"/>
        <v>6750</v>
      </c>
      <c r="K28" s="28">
        <f t="shared" si="1"/>
        <v>7350</v>
      </c>
      <c r="L28" s="1"/>
      <c r="M28" s="1"/>
      <c r="N28" s="1"/>
      <c r="O28" s="37"/>
    </row>
    <row r="29" spans="1:15" ht="15.75">
      <c r="A29" s="16" t="s">
        <v>114</v>
      </c>
      <c r="B29" s="8" t="s">
        <v>10</v>
      </c>
      <c r="C29" s="27" t="s">
        <v>7</v>
      </c>
      <c r="D29" s="27">
        <v>3179</v>
      </c>
      <c r="E29" s="27">
        <v>3488</v>
      </c>
      <c r="F29" s="27">
        <v>3530</v>
      </c>
      <c r="G29" s="27">
        <v>3600</v>
      </c>
      <c r="H29" s="27">
        <v>3650</v>
      </c>
      <c r="I29" s="27">
        <v>3700</v>
      </c>
      <c r="J29" s="27">
        <v>3750</v>
      </c>
      <c r="K29" s="27">
        <v>3800</v>
      </c>
      <c r="L29" s="1"/>
      <c r="M29" s="1"/>
      <c r="N29" s="1"/>
      <c r="O29" s="37"/>
    </row>
    <row r="30" spans="1:15" ht="15.75">
      <c r="A30" s="16" t="s">
        <v>115</v>
      </c>
      <c r="B30" s="8" t="s">
        <v>11</v>
      </c>
      <c r="C30" s="27" t="s">
        <v>8</v>
      </c>
      <c r="D30" s="27">
        <v>505</v>
      </c>
      <c r="E30" s="27">
        <v>403</v>
      </c>
      <c r="F30" s="27">
        <v>410</v>
      </c>
      <c r="G30" s="27">
        <v>420</v>
      </c>
      <c r="H30" s="27">
        <v>430</v>
      </c>
      <c r="I30" s="27">
        <v>450</v>
      </c>
      <c r="J30" s="27">
        <v>500</v>
      </c>
      <c r="K30" s="27">
        <v>500</v>
      </c>
      <c r="L30" s="1"/>
      <c r="M30" s="1"/>
      <c r="N30" s="1"/>
      <c r="O30" s="1"/>
    </row>
    <row r="31" spans="1:14" ht="31.5">
      <c r="A31" s="16" t="s">
        <v>116</v>
      </c>
      <c r="B31" s="8" t="s">
        <v>51</v>
      </c>
      <c r="C31" s="11" t="s">
        <v>12</v>
      </c>
      <c r="D31" s="11">
        <v>1593</v>
      </c>
      <c r="E31" s="11">
        <v>1761</v>
      </c>
      <c r="F31" s="36">
        <f aca="true" t="shared" si="2" ref="F31:K31">F29*515/1000</f>
        <v>1817.95</v>
      </c>
      <c r="G31" s="36">
        <f t="shared" si="2"/>
        <v>1854</v>
      </c>
      <c r="H31" s="36">
        <f t="shared" si="2"/>
        <v>1879.75</v>
      </c>
      <c r="I31" s="36">
        <f t="shared" si="2"/>
        <v>1905.5</v>
      </c>
      <c r="J31" s="36">
        <f t="shared" si="2"/>
        <v>1931.25</v>
      </c>
      <c r="K31" s="36">
        <f t="shared" si="2"/>
        <v>1957</v>
      </c>
      <c r="L31" s="38"/>
      <c r="M31" s="38"/>
      <c r="N31" s="1"/>
    </row>
    <row r="32" spans="1:14" ht="31.5">
      <c r="A32" s="16" t="s">
        <v>117</v>
      </c>
      <c r="B32" s="8" t="s">
        <v>53</v>
      </c>
      <c r="C32" s="11" t="s">
        <v>12</v>
      </c>
      <c r="D32" s="11">
        <v>168</v>
      </c>
      <c r="E32" s="11">
        <v>142</v>
      </c>
      <c r="F32" s="11">
        <v>144</v>
      </c>
      <c r="G32" s="11">
        <v>148</v>
      </c>
      <c r="H32" s="11">
        <v>152</v>
      </c>
      <c r="I32" s="11">
        <v>159</v>
      </c>
      <c r="J32" s="11">
        <v>177</v>
      </c>
      <c r="K32" s="11">
        <v>177</v>
      </c>
      <c r="L32" s="1"/>
      <c r="M32" s="1"/>
      <c r="N32" s="1"/>
    </row>
    <row r="33" spans="1:14" ht="15">
      <c r="A33" s="12"/>
      <c r="B33" s="9"/>
      <c r="C33" s="5"/>
      <c r="D33" s="5"/>
      <c r="E33" s="5"/>
      <c r="F33" s="5"/>
      <c r="G33" s="5"/>
      <c r="H33" s="5"/>
      <c r="I33" s="5"/>
      <c r="J33" s="5"/>
      <c r="K33" s="5"/>
      <c r="L33" s="1"/>
      <c r="M33" s="1"/>
      <c r="N33" s="1"/>
    </row>
    <row r="34" spans="1:14" ht="15">
      <c r="A34" s="12"/>
      <c r="B34" s="9"/>
      <c r="C34" s="5"/>
      <c r="D34" s="5"/>
      <c r="E34" s="5"/>
      <c r="F34" s="5"/>
      <c r="G34" s="5"/>
      <c r="H34" s="5"/>
      <c r="I34" s="5"/>
      <c r="J34" s="5"/>
      <c r="K34" s="5"/>
      <c r="L34" s="1"/>
      <c r="M34" s="1"/>
      <c r="N34" s="1"/>
    </row>
    <row r="35" spans="1:14" ht="15">
      <c r="A35" s="12"/>
      <c r="B35" s="9"/>
      <c r="C35" s="5"/>
      <c r="D35" s="5"/>
      <c r="E35" s="5"/>
      <c r="F35" s="5"/>
      <c r="G35" s="5"/>
      <c r="H35" s="5"/>
      <c r="I35" s="5"/>
      <c r="J35" s="5"/>
      <c r="K35" s="5"/>
      <c r="L35" s="1"/>
      <c r="M35" s="1"/>
      <c r="N35" s="1"/>
    </row>
    <row r="36" spans="1:14" ht="15">
      <c r="A36" s="13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3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3"/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3"/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1" ht="12.75">
      <c r="A40" s="14"/>
      <c r="B40" s="14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s="14"/>
      <c r="B41" s="14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2.75">
      <c r="A42" s="14"/>
      <c r="B42" s="14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s="14"/>
      <c r="B43" s="14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4"/>
      <c r="B44" s="14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2.75">
      <c r="A45" s="14"/>
      <c r="B45" s="14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2.75">
      <c r="A46" s="14"/>
      <c r="B46" s="14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2.75">
      <c r="A47" s="14"/>
      <c r="B47" s="14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2.75">
      <c r="A48" s="14"/>
      <c r="B48" s="14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.75">
      <c r="A49" s="14"/>
      <c r="B49" s="14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.75">
      <c r="A50" s="14"/>
      <c r="B50" s="14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.75">
      <c r="A51" s="14"/>
      <c r="B51" s="14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.75">
      <c r="A52" s="14"/>
      <c r="B52" s="14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14"/>
      <c r="B53" s="14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14"/>
      <c r="B54" s="14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4"/>
      <c r="B55" s="14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2.75">
      <c r="A56" s="14"/>
      <c r="B56" s="14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2.75">
      <c r="A57" s="14"/>
      <c r="B57" s="14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2.75">
      <c r="A58" s="14"/>
      <c r="B58" s="14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2.75">
      <c r="A59" s="14"/>
      <c r="B59" s="14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2.75">
      <c r="A60" s="14"/>
      <c r="B60" s="14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2.75">
      <c r="A61" s="14"/>
      <c r="B61" s="14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2.75">
      <c r="A62" s="14"/>
      <c r="B62" s="14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2.75">
      <c r="A63" s="14"/>
      <c r="B63" s="14"/>
      <c r="C63" s="15"/>
      <c r="D63" s="15"/>
      <c r="E63" s="15"/>
      <c r="F63" s="15"/>
      <c r="G63" s="15"/>
      <c r="H63" s="15"/>
      <c r="I63" s="15"/>
      <c r="J63" s="15"/>
      <c r="K63" s="15"/>
    </row>
  </sheetData>
  <mergeCells count="17">
    <mergeCell ref="A24:K24"/>
    <mergeCell ref="H1:K1"/>
    <mergeCell ref="A3:K3"/>
    <mergeCell ref="A6:K6"/>
    <mergeCell ref="D4:E4"/>
    <mergeCell ref="G4:K4"/>
    <mergeCell ref="A4:A5"/>
    <mergeCell ref="B4:B5"/>
    <mergeCell ref="C4:C5"/>
    <mergeCell ref="G2:K2"/>
    <mergeCell ref="F4:F5"/>
    <mergeCell ref="A10:K10"/>
    <mergeCell ref="A8:K8"/>
    <mergeCell ref="L23:M23"/>
    <mergeCell ref="A14:K14"/>
    <mergeCell ref="L15:M15"/>
    <mergeCell ref="A21:K21"/>
  </mergeCells>
  <printOptions horizontalCentered="1"/>
  <pageMargins left="0.5905511811023623" right="0.3937007874015748" top="0.3937007874015748" bottom="0.9055118110236221" header="0" footer="0"/>
  <pageSetup firstPageNumber="61" useFirstPageNumber="1" horizontalDpi="600" verticalDpi="600" orientation="landscape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Астафьева Елена</dc:creator>
  <cp:keywords/>
  <dc:description/>
  <cp:lastModifiedBy>user</cp:lastModifiedBy>
  <cp:lastPrinted>2007-11-13T07:32:01Z</cp:lastPrinted>
  <dcterms:created xsi:type="dcterms:W3CDTF">2007-03-04T10:41:40Z</dcterms:created>
  <dcterms:modified xsi:type="dcterms:W3CDTF">2007-11-13T07:46:25Z</dcterms:modified>
  <cp:category/>
  <cp:version/>
  <cp:contentType/>
  <cp:contentStatus/>
</cp:coreProperties>
</file>